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MMCGME\Communication - General\Website\"/>
    </mc:Choice>
  </mc:AlternateContent>
  <bookViews>
    <workbookView xWindow="0" yWindow="0" windowWidth="19200" windowHeight="11460"/>
  </bookViews>
  <sheets>
    <sheet name="18-19 PGY Rates" sheetId="1" r:id="rId1"/>
  </sheets>
  <externalReferences>
    <externalReference r:id="rId2"/>
    <externalReference r:id="rId3"/>
  </externalReferences>
  <definedNames>
    <definedName name="BRate">'[1]Blended Rate'!$E$5:$K$264</definedName>
    <definedName name="compare">'[1]Simple Compare'!$B$3:$C$117</definedName>
    <definedName name="old" localSheetId="0">'18-19 PGY Rates'!$C$4:$I$13</definedName>
    <definedName name="PGYStep">[1]VLookUp!$A$28:$C$36</definedName>
    <definedName name="_xlnm.Print_Area" localSheetId="0">'18-19 PGY Rates'!$A$1:$J$19</definedName>
    <definedName name="rate1213" localSheetId="0">#REF!</definedName>
    <definedName name="rate1213">#REF!</definedName>
    <definedName name="Rates" localSheetId="0">'18-19 PGY Rates'!#REF!</definedName>
    <definedName name="Rates">#REF!</definedName>
    <definedName name="Rates18" localSheetId="0">'18-19 PGY Rates'!$B$4:$I$13</definedName>
    <definedName name="Rates19">'[2]18-19 PGY Rates peg'!$B$4:$C$16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F13" i="1"/>
  <c r="E13" i="1"/>
  <c r="D13" i="1"/>
  <c r="H12" i="1"/>
  <c r="G12" i="1"/>
  <c r="G13" i="1" s="1"/>
  <c r="F12" i="1"/>
  <c r="E12" i="1"/>
  <c r="D12" i="1"/>
  <c r="I12" i="1" s="1"/>
  <c r="H11" i="1"/>
  <c r="G11" i="1"/>
  <c r="F11" i="1"/>
  <c r="E11" i="1"/>
  <c r="I11" i="1" s="1"/>
  <c r="D11" i="1"/>
  <c r="H10" i="1"/>
  <c r="G10" i="1"/>
  <c r="F10" i="1"/>
  <c r="E10" i="1"/>
  <c r="D10" i="1"/>
  <c r="I10" i="1" s="1"/>
  <c r="H9" i="1"/>
  <c r="G9" i="1"/>
  <c r="F9" i="1"/>
  <c r="E9" i="1"/>
  <c r="I9" i="1" s="1"/>
  <c r="D9" i="1"/>
  <c r="H8" i="1"/>
  <c r="G8" i="1"/>
  <c r="F8" i="1"/>
  <c r="E8" i="1"/>
  <c r="D8" i="1"/>
  <c r="I8" i="1" s="1"/>
  <c r="H7" i="1"/>
  <c r="G7" i="1"/>
  <c r="F7" i="1"/>
  <c r="E7" i="1"/>
  <c r="I7" i="1" s="1"/>
  <c r="D7" i="1"/>
  <c r="H6" i="1"/>
  <c r="G6" i="1"/>
  <c r="F6" i="1"/>
  <c r="E6" i="1"/>
  <c r="D6" i="1"/>
  <c r="I6" i="1" s="1"/>
  <c r="H5" i="1"/>
  <c r="G5" i="1"/>
  <c r="F5" i="1"/>
  <c r="E5" i="1"/>
  <c r="I5" i="1" s="1"/>
  <c r="D5" i="1"/>
  <c r="H4" i="1"/>
  <c r="G4" i="1"/>
  <c r="F4" i="1"/>
  <c r="E4" i="1"/>
  <c r="D4" i="1"/>
  <c r="I4" i="1" s="1"/>
  <c r="I13" i="1" l="1"/>
</calcChain>
</file>

<file path=xl/sharedStrings.xml><?xml version="1.0" encoding="utf-8"?>
<sst xmlns="http://schemas.openxmlformats.org/spreadsheetml/2006/main" count="10" uniqueCount="10">
  <si>
    <t>2018-19 PGY Level Rates</t>
  </si>
  <si>
    <t>PGY</t>
  </si>
  <si>
    <t>Annual Base Stipend:</t>
  </si>
  <si>
    <t>Fringe Rate</t>
  </si>
  <si>
    <t>Disability Insurance</t>
  </si>
  <si>
    <t>Life Insurance</t>
  </si>
  <si>
    <t>Health Insurance</t>
  </si>
  <si>
    <t>Background Study</t>
  </si>
  <si>
    <t>2018/2019 Total</t>
  </si>
  <si>
    <t>Level: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</si>
</sst>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3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4" fontId="4" fillId="2" borderId="4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 wrapText="1"/>
    </xf>
    <xf numFmtId="0" fontId="6" fillId="0" borderId="5" xfId="1" applyFont="1" applyBorder="1" applyAlignment="1">
      <alignment vertical="center"/>
    </xf>
    <xf numFmtId="0" fontId="6" fillId="0" borderId="6" xfId="1" applyFont="1" applyBorder="1" applyAlignment="1">
      <alignment vertical="center"/>
    </xf>
    <xf numFmtId="0" fontId="6" fillId="0" borderId="6" xfId="1" applyFont="1" applyBorder="1"/>
    <xf numFmtId="0" fontId="6" fillId="0" borderId="7" xfId="1" applyFont="1" applyBorder="1" applyAlignment="1">
      <alignment horizontal="right" vertical="center"/>
    </xf>
    <xf numFmtId="4" fontId="6" fillId="0" borderId="7" xfId="1" applyNumberFormat="1" applyFont="1" applyBorder="1" applyAlignment="1">
      <alignment horizontal="right" vertical="center"/>
    </xf>
    <xf numFmtId="4" fontId="6" fillId="0" borderId="8" xfId="1" applyNumberFormat="1" applyFont="1" applyBorder="1"/>
    <xf numFmtId="0" fontId="4" fillId="0" borderId="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3" fontId="6" fillId="0" borderId="3" xfId="1" applyNumberFormat="1" applyFont="1" applyBorder="1" applyAlignment="1">
      <alignment horizontal="right" vertical="center" wrapText="1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0" fontId="6" fillId="0" borderId="9" xfId="1" applyFont="1" applyBorder="1" applyAlignment="1">
      <alignment vertical="center"/>
    </xf>
    <xf numFmtId="0" fontId="6" fillId="0" borderId="10" xfId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right" vertical="center" wrapText="1"/>
    </xf>
    <xf numFmtId="3" fontId="6" fillId="0" borderId="11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0" fontId="6" fillId="0" borderId="9" xfId="1" applyFont="1" applyFill="1" applyBorder="1" applyAlignment="1">
      <alignment vertical="center"/>
    </xf>
    <xf numFmtId="0" fontId="6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 wrapText="1"/>
    </xf>
    <xf numFmtId="3" fontId="6" fillId="0" borderId="12" xfId="1" applyNumberFormat="1" applyFont="1" applyFill="1" applyBorder="1" applyAlignment="1">
      <alignment horizontal="right" vertical="center"/>
    </xf>
    <xf numFmtId="0" fontId="1" fillId="0" borderId="0" xfId="1" applyFill="1"/>
    <xf numFmtId="0" fontId="6" fillId="3" borderId="5" xfId="1" applyFont="1" applyFill="1" applyBorder="1" applyAlignment="1">
      <alignment vertical="center"/>
    </xf>
    <xf numFmtId="0" fontId="6" fillId="3" borderId="6" xfId="1" applyFont="1" applyFill="1" applyBorder="1" applyAlignment="1">
      <alignment horizontal="center" vertical="center"/>
    </xf>
    <xf numFmtId="3" fontId="6" fillId="3" borderId="10" xfId="1" applyNumberFormat="1" applyFont="1" applyFill="1" applyBorder="1" applyAlignment="1">
      <alignment horizontal="right" vertical="center" wrapText="1"/>
    </xf>
    <xf numFmtId="4" fontId="6" fillId="0" borderId="11" xfId="1" applyNumberFormat="1" applyFont="1" applyBorder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3" fontId="6" fillId="3" borderId="12" xfId="1" applyNumberFormat="1" applyFont="1" applyFill="1" applyBorder="1" applyAlignment="1">
      <alignment horizontal="right"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right" vertical="center" wrapText="1"/>
    </xf>
    <xf numFmtId="3" fontId="6" fillId="0" borderId="7" xfId="1" applyNumberFormat="1" applyFont="1" applyBorder="1" applyAlignment="1">
      <alignment horizontal="right" vertical="center"/>
    </xf>
    <xf numFmtId="3" fontId="6" fillId="0" borderId="15" xfId="1" applyNumberFormat="1" applyFont="1" applyBorder="1" applyAlignment="1">
      <alignment horizontal="right" vertical="center"/>
    </xf>
    <xf numFmtId="3" fontId="1" fillId="0" borderId="0" xfId="1" applyNumberFormat="1"/>
    <xf numFmtId="4" fontId="1" fillId="0" borderId="0" xfId="1" applyNumberFormat="1"/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ans_Office_Share\MMCGME\BILLING\Rates\16-17%20Rate%20Planning\_Medical%20School%20payroll%20averages%20AY17%202016.01.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ans_Office_Share\MMCGME\Team\Peg\~~Desktop%20permanent%20start%201-2017\PGY%20Rates%2018-19_by%20progr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-17 PGY Billing"/>
      <sheetName val="Summary by program 16-17"/>
      <sheetName val="Comparison of rate data"/>
      <sheetName val="Simple Compare"/>
      <sheetName val="VLookUp"/>
      <sheetName val="Pivot"/>
      <sheetName val="Blended Rate"/>
      <sheetName val="Worksheet"/>
      <sheetName val="Raw IRISFTEDetail"/>
    </sheetNames>
    <sheetDataSet>
      <sheetData sheetId="0">
        <row r="4">
          <cell r="B4">
            <v>1</v>
          </cell>
        </row>
      </sheetData>
      <sheetData sheetId="1" refreshError="1"/>
      <sheetData sheetId="2" refreshError="1"/>
      <sheetData sheetId="3">
        <row r="3">
          <cell r="B3" t="str">
            <v>UMN-ANES-Adult Cardiothoracic Anesthesiology</v>
          </cell>
          <cell r="C3">
            <v>56091.5</v>
          </cell>
        </row>
        <row r="4">
          <cell r="B4" t="str">
            <v>UMN-ANES-Anesthesiology Residency</v>
          </cell>
          <cell r="C4">
            <v>53896</v>
          </cell>
        </row>
        <row r="5">
          <cell r="B5" t="str">
            <v>UMN-ANES-Pediatric Anesthesiology</v>
          </cell>
          <cell r="C5">
            <v>59081</v>
          </cell>
        </row>
        <row r="7">
          <cell r="B7" t="str">
            <v>UMN-DERM-Dermatology Residency</v>
          </cell>
          <cell r="C7">
            <v>55397.066666666702</v>
          </cell>
        </row>
        <row r="8">
          <cell r="B8" t="str">
            <v>UMN-Internal Medicine/Dermatology Residency</v>
          </cell>
          <cell r="C8">
            <v>55326.666666666701</v>
          </cell>
        </row>
        <row r="9">
          <cell r="B9" t="str">
            <v>UMN-DERM-Procedural Dermatology</v>
          </cell>
          <cell r="C9">
            <v>59081</v>
          </cell>
        </row>
        <row r="11">
          <cell r="B11" t="str">
            <v>FMED Rate</v>
          </cell>
          <cell r="C11">
            <v>53622.99567251464</v>
          </cell>
        </row>
        <row r="12">
          <cell r="B12" t="str">
            <v>UMN-FMED-Hospice and Palliative Medicine</v>
          </cell>
          <cell r="C12">
            <v>56892</v>
          </cell>
        </row>
        <row r="13">
          <cell r="B13" t="str">
            <v>UMN-FMED-Sports Medicine</v>
          </cell>
          <cell r="C13">
            <v>56892</v>
          </cell>
        </row>
        <row r="15">
          <cell r="B15" t="str">
            <v>UMN-PATH-Cytopathology</v>
          </cell>
          <cell r="C15">
            <v>57986.5</v>
          </cell>
        </row>
        <row r="16">
          <cell r="B16" t="str">
            <v>UMN-PATH-Molecular Genetic Pathology</v>
          </cell>
          <cell r="C16">
            <v>61155</v>
          </cell>
        </row>
        <row r="17">
          <cell r="B17" t="str">
            <v>UMN-PATH-Anatomic &amp; Clinical Pathology Residency</v>
          </cell>
          <cell r="C17">
            <v>55063.933333333298</v>
          </cell>
        </row>
        <row r="18">
          <cell r="B18" t="str">
            <v>UMN-PATH-Blood Banking/Transfusion Medicine</v>
          </cell>
          <cell r="C18">
            <v>57005</v>
          </cell>
        </row>
        <row r="19">
          <cell r="B19" t="str">
            <v>UMN-PATH-Hematology Pathology</v>
          </cell>
          <cell r="C19">
            <v>60118</v>
          </cell>
        </row>
        <row r="20">
          <cell r="B20" t="str">
            <v>UMN-PATH-Surgical Pathology</v>
          </cell>
          <cell r="C20">
            <v>59081</v>
          </cell>
        </row>
        <row r="22">
          <cell r="B22" t="str">
            <v>Adv. Cath. Res. Fellow. Prog.</v>
          </cell>
          <cell r="C22">
            <v>65130</v>
          </cell>
        </row>
        <row r="23">
          <cell r="B23" t="str">
            <v>UMN-IMED-Adv Heart Failure/Transplant Cardiology</v>
          </cell>
          <cell r="C23">
            <v>63784</v>
          </cell>
        </row>
        <row r="24">
          <cell r="B24" t="str">
            <v>IMED Adv Card Imag Fellowship</v>
          </cell>
          <cell r="C24">
            <v>63111</v>
          </cell>
        </row>
        <row r="25">
          <cell r="B25" t="str">
            <v>UMN-IMED-Cardiovascular Disease</v>
          </cell>
          <cell r="C25">
            <v>59383.291666666701</v>
          </cell>
        </row>
        <row r="26">
          <cell r="B26" t="str">
            <v>UMN-IMED-Clinical Cardiac Electrophysiology</v>
          </cell>
          <cell r="C26">
            <v>64120.5</v>
          </cell>
        </row>
        <row r="27">
          <cell r="B27" t="str">
            <v>UMN-IMED-Interventional Cardiology</v>
          </cell>
          <cell r="C27">
            <v>63111</v>
          </cell>
        </row>
        <row r="30">
          <cell r="B30" t="str">
            <v>UMN-IMED-Endocrinology, Diabetes &amp; Metabolism</v>
          </cell>
          <cell r="C30">
            <v>57986.5</v>
          </cell>
        </row>
        <row r="33">
          <cell r="B33" t="str">
            <v>UMN-IMED-Gastroenterology</v>
          </cell>
          <cell r="C33">
            <v>59413</v>
          </cell>
        </row>
        <row r="35">
          <cell r="B35" t="str">
            <v>UMN-IMED-Hematology and Medical Oncology</v>
          </cell>
          <cell r="C35">
            <v>59169.176470588201</v>
          </cell>
        </row>
        <row r="37">
          <cell r="B37" t="str">
            <v>UMN-IMED-Infectious Disease</v>
          </cell>
          <cell r="C37">
            <v>57986.5</v>
          </cell>
        </row>
        <row r="39">
          <cell r="B39" t="str">
            <v>UMN-IMED-Internal Medicine Residency</v>
          </cell>
          <cell r="C39">
            <v>53219.505154639199</v>
          </cell>
        </row>
        <row r="40">
          <cell r="B40" t="str">
            <v>UMN-Internal Medicine/Pediatrics Residency</v>
          </cell>
          <cell r="C40">
            <v>54015.5</v>
          </cell>
        </row>
        <row r="42">
          <cell r="B42" t="str">
            <v>UMN-IMED-Pulmonary Disease &amp; Critical Care</v>
          </cell>
          <cell r="C42">
            <v>59378.5</v>
          </cell>
        </row>
        <row r="44">
          <cell r="B44" t="str">
            <v>UMN-IMED-Nephrology</v>
          </cell>
          <cell r="C44">
            <v>57986.5</v>
          </cell>
        </row>
        <row r="46">
          <cell r="B46" t="str">
            <v>UMN-IMED-Rheumatology</v>
          </cell>
          <cell r="C46">
            <v>58643.199999999997</v>
          </cell>
        </row>
        <row r="48">
          <cell r="B48" t="str">
            <v>UMN-NLGY-Clinical Neurophysiology</v>
          </cell>
          <cell r="C48">
            <v>59081</v>
          </cell>
        </row>
        <row r="49">
          <cell r="B49" t="str">
            <v>UMN-NLGY-Endovascular Surgical Neuroradiology</v>
          </cell>
          <cell r="C49">
            <v>61767.666666666701</v>
          </cell>
        </row>
        <row r="50">
          <cell r="B50" t="str">
            <v>UMN-NLGY-Neuromuscular Medicine</v>
          </cell>
          <cell r="C50">
            <v>60463.666666666701</v>
          </cell>
        </row>
        <row r="51">
          <cell r="B51" t="str">
            <v>Neurocritical Care Fellowship</v>
          </cell>
          <cell r="C51">
            <v>59081</v>
          </cell>
        </row>
        <row r="52">
          <cell r="B52" t="str">
            <v>UMN-NLGY-Neurology Residency</v>
          </cell>
          <cell r="C52">
            <v>54308.84</v>
          </cell>
        </row>
        <row r="53">
          <cell r="B53" t="str">
            <v>UMN-NLGY-Vascular Neurology</v>
          </cell>
          <cell r="C53">
            <v>61096</v>
          </cell>
        </row>
        <row r="55">
          <cell r="B55" t="str">
            <v>UMN-NEUROSURG-Neurological Surgery Residency</v>
          </cell>
          <cell r="C55">
            <v>57112.428571428602</v>
          </cell>
        </row>
        <row r="57">
          <cell r="B57" t="str">
            <v>UMN-OBGYN-Obstetrics &amp; Gynecology Residency</v>
          </cell>
          <cell r="C57">
            <v>54030.5142857143</v>
          </cell>
        </row>
        <row r="59">
          <cell r="B59" t="str">
            <v>UMN-OBGYN-Gynecologic Oncology</v>
          </cell>
          <cell r="C59">
            <v>61767.666666666701</v>
          </cell>
        </row>
        <row r="61">
          <cell r="B61" t="str">
            <v>UMN-OBGYN-Maternal Fetal Medicine</v>
          </cell>
          <cell r="C61">
            <v>61115.666666666701</v>
          </cell>
        </row>
        <row r="63">
          <cell r="B63" t="str">
            <v>UMN-OPHTH-Ophthalmology Residency</v>
          </cell>
          <cell r="C63">
            <v>55137.916666666701</v>
          </cell>
        </row>
        <row r="65">
          <cell r="B65" t="str">
            <v>UMN-OSURG-Adult Reconstructive Orthopaedic Surgery</v>
          </cell>
          <cell r="C65">
            <v>61155</v>
          </cell>
        </row>
        <row r="66">
          <cell r="B66" t="str">
            <v>UMN-OSURG-Orthopaedic Surgery Residency</v>
          </cell>
          <cell r="C66">
            <v>55147.804878048802</v>
          </cell>
        </row>
        <row r="67">
          <cell r="B67" t="str">
            <v>UMN-OSURG-Pediatric Orthopaedic Surgery</v>
          </cell>
          <cell r="C67">
            <v>61155</v>
          </cell>
        </row>
        <row r="69">
          <cell r="B69" t="str">
            <v>UMN-OTOL-Neurotology</v>
          </cell>
          <cell r="C69">
            <v>61155</v>
          </cell>
        </row>
        <row r="70">
          <cell r="B70" t="str">
            <v>UMN-OTOL-Pediatric Otolaryngology</v>
          </cell>
          <cell r="C70">
            <v>61155</v>
          </cell>
        </row>
        <row r="71">
          <cell r="B71" t="str">
            <v>UMN-OTOL-Otolaryngology Residency</v>
          </cell>
          <cell r="C71">
            <v>55317.35</v>
          </cell>
        </row>
        <row r="73">
          <cell r="B73" t="str">
            <v>UMN-PEDS-Pediatric Rheumatology</v>
          </cell>
          <cell r="C73">
            <v>56892</v>
          </cell>
        </row>
        <row r="74">
          <cell r="B74" t="str">
            <v>UMN-PEDS-Adolescent Medicine</v>
          </cell>
        </row>
        <row r="75">
          <cell r="B75" t="str">
            <v>UMN-PEDS-Developmental-Behavioral Pediatrics</v>
          </cell>
          <cell r="C75">
            <v>59081</v>
          </cell>
        </row>
        <row r="76">
          <cell r="B76" t="str">
            <v>UMN-PEDS-Pediatric Endocrinology</v>
          </cell>
        </row>
        <row r="77">
          <cell r="B77" t="str">
            <v>UMN-IMED-Transplant Hepatology</v>
          </cell>
          <cell r="C77">
            <v>60074.5</v>
          </cell>
        </row>
        <row r="78">
          <cell r="B78" t="str">
            <v>UMN-PEDS-Pediatric Hematology-Oncology</v>
          </cell>
          <cell r="C78">
            <v>59499.199999999997</v>
          </cell>
        </row>
        <row r="79">
          <cell r="B79" t="str">
            <v>UMN-PEDS-Pediatric Gastroenterology</v>
          </cell>
          <cell r="C79">
            <v>59081</v>
          </cell>
        </row>
        <row r="81">
          <cell r="B81" t="str">
            <v>UMN-PEDS-Pediatric Infectious Diseases</v>
          </cell>
          <cell r="C81">
            <v>63111</v>
          </cell>
        </row>
        <row r="83">
          <cell r="B83" t="str">
            <v>UMN-PEDS-Neonatal/Perinatal Medicine</v>
          </cell>
          <cell r="C83">
            <v>58778.625</v>
          </cell>
        </row>
        <row r="85">
          <cell r="B85" t="str">
            <v>UMN-PEDS-Pediatric Critical Care Medicine</v>
          </cell>
          <cell r="C85">
            <v>59800.5</v>
          </cell>
        </row>
        <row r="87">
          <cell r="B87" t="str">
            <v>UMN-PEDS-Pediatric Cardiology</v>
          </cell>
          <cell r="C87">
            <v>59344.428571428602</v>
          </cell>
        </row>
        <row r="88">
          <cell r="B88" t="str">
            <v>UMN-PEDS-Pediatric Nephrology</v>
          </cell>
          <cell r="C88">
            <v>59967</v>
          </cell>
        </row>
        <row r="89">
          <cell r="B89" t="str">
            <v>UMN-PEDS-Pediatric Residency</v>
          </cell>
          <cell r="C89">
            <v>53388.388888888898</v>
          </cell>
        </row>
        <row r="91">
          <cell r="B91" t="str">
            <v>UMN-PM&amp;R-Pediatric Rehabilitation Medicine</v>
          </cell>
          <cell r="C91">
            <v>61155</v>
          </cell>
        </row>
        <row r="92">
          <cell r="B92" t="str">
            <v>UMN-PMR-Pain Medicine</v>
          </cell>
          <cell r="C92">
            <v>59081</v>
          </cell>
        </row>
        <row r="93">
          <cell r="B93" t="str">
            <v>UMN-PM&amp;R-Physical Medicine &amp; Rehab Residency</v>
          </cell>
          <cell r="C93">
            <v>54349.789473684199</v>
          </cell>
        </row>
        <row r="94">
          <cell r="B94" t="str">
            <v>UMN-PSYC-Addiction Psychiatry</v>
          </cell>
          <cell r="C94">
            <v>59967</v>
          </cell>
        </row>
        <row r="95">
          <cell r="B95" t="str">
            <v>UMN-PSYC-Child &amp; Adolescent Psychiatry</v>
          </cell>
          <cell r="C95">
            <v>56643.857142857101</v>
          </cell>
        </row>
        <row r="96">
          <cell r="B96" t="str">
            <v>UMN-PSYC-Addiction Medicine</v>
          </cell>
          <cell r="C96">
            <v>59081</v>
          </cell>
        </row>
        <row r="97">
          <cell r="B97" t="str">
            <v>UMN-PSYC-Psychiatry Residency</v>
          </cell>
          <cell r="C97">
            <v>53905.307692307702</v>
          </cell>
        </row>
        <row r="98">
          <cell r="B98" t="str">
            <v>UMN-PSYC-Psychosomatic Medicine</v>
          </cell>
          <cell r="C98">
            <v>59081</v>
          </cell>
        </row>
        <row r="99">
          <cell r="B99" t="str">
            <v>UMN-PSYC-Geriatric Psychiatry</v>
          </cell>
          <cell r="C99">
            <v>59967</v>
          </cell>
        </row>
        <row r="100">
          <cell r="B100" t="str">
            <v>UMN-Radiation Oncology Residency</v>
          </cell>
          <cell r="C100">
            <v>54929</v>
          </cell>
        </row>
        <row r="101">
          <cell r="B101" t="str">
            <v>UMN-RAD-Breast Imaging</v>
          </cell>
          <cell r="C101">
            <v>59967</v>
          </cell>
        </row>
        <row r="102">
          <cell r="B102" t="str">
            <v>UMN-RAD-Diagnostic Radiology Residency</v>
          </cell>
          <cell r="C102">
            <v>55344.206896551703</v>
          </cell>
        </row>
        <row r="103">
          <cell r="B103" t="str">
            <v>UMN-RAD-Nuclear</v>
          </cell>
          <cell r="C103">
            <v>61155</v>
          </cell>
        </row>
        <row r="104">
          <cell r="B104" t="str">
            <v>UMN-RAD-Pediatric Neuroradiology</v>
          </cell>
          <cell r="C104">
            <v>61155</v>
          </cell>
        </row>
        <row r="105">
          <cell r="B105" t="str">
            <v>UMN-RAD-Neuroradiology</v>
          </cell>
          <cell r="C105">
            <v>61155</v>
          </cell>
        </row>
        <row r="106">
          <cell r="B106" t="str">
            <v>UMN-RAD-Vascular &amp; Interventional Radiology</v>
          </cell>
          <cell r="C106">
            <v>61155</v>
          </cell>
        </row>
        <row r="108">
          <cell r="B108" t="str">
            <v>UMN-SURG-Vascular Surgery</v>
          </cell>
          <cell r="C108">
            <v>62133</v>
          </cell>
        </row>
        <row r="109">
          <cell r="B109" t="str">
            <v>SURG Bari Fellowship</v>
          </cell>
          <cell r="C109">
            <v>61155</v>
          </cell>
        </row>
        <row r="110">
          <cell r="B110" t="str">
            <v>UMN-SURG-Colon &amp; Rectal Surgery Residency</v>
          </cell>
          <cell r="C110">
            <v>61155</v>
          </cell>
        </row>
        <row r="111">
          <cell r="B111" t="str">
            <v>UMN-SURG-Surgical Critical Care</v>
          </cell>
          <cell r="C111">
            <v>55800.555555555598</v>
          </cell>
        </row>
        <row r="112">
          <cell r="B112" t="str">
            <v>UMN-SURG-Plastic Surgery Residency (combined)</v>
          </cell>
          <cell r="C112">
            <v>57330.5454545455</v>
          </cell>
        </row>
        <row r="113">
          <cell r="B113" t="str">
            <v>UMN-SURG-Thoracic Surgery</v>
          </cell>
          <cell r="C113">
            <v>63132</v>
          </cell>
        </row>
        <row r="114">
          <cell r="B114" t="str">
            <v>SURG Transplant Fellowship</v>
          </cell>
          <cell r="C114">
            <v>61807</v>
          </cell>
        </row>
        <row r="115">
          <cell r="B115" t="str">
            <v>UMN-SURG-Surgery Residency</v>
          </cell>
          <cell r="C115">
            <v>55653.148936170197</v>
          </cell>
        </row>
        <row r="117">
          <cell r="B117" t="str">
            <v>UMN-URO-Urology  Residency</v>
          </cell>
          <cell r="C117">
            <v>56281.85</v>
          </cell>
        </row>
      </sheetData>
      <sheetData sheetId="4">
        <row r="28">
          <cell r="A28">
            <v>1</v>
          </cell>
          <cell r="B28">
            <v>52290</v>
          </cell>
          <cell r="C28" t="str">
            <v>PGY-1</v>
          </cell>
        </row>
        <row r="29">
          <cell r="A29">
            <v>2</v>
          </cell>
          <cell r="B29">
            <v>53899</v>
          </cell>
          <cell r="C29" t="str">
            <v>PGY-2</v>
          </cell>
        </row>
        <row r="30">
          <cell r="A30">
            <v>3</v>
          </cell>
          <cell r="B30">
            <v>55753</v>
          </cell>
          <cell r="C30" t="str">
            <v>PGY-3</v>
          </cell>
        </row>
        <row r="31">
          <cell r="A31">
            <v>4</v>
          </cell>
          <cell r="B31">
            <v>57745</v>
          </cell>
          <cell r="C31" t="str">
            <v>PGY-4</v>
          </cell>
        </row>
        <row r="32">
          <cell r="A32">
            <v>5</v>
          </cell>
          <cell r="B32">
            <v>59967</v>
          </cell>
          <cell r="C32" t="str">
            <v>PGY-5</v>
          </cell>
        </row>
        <row r="33">
          <cell r="A33">
            <v>6</v>
          </cell>
          <cell r="B33">
            <v>62072</v>
          </cell>
          <cell r="C33" t="str">
            <v>PGY-6</v>
          </cell>
        </row>
        <row r="34">
          <cell r="A34">
            <v>7</v>
          </cell>
          <cell r="B34">
            <v>64058</v>
          </cell>
          <cell r="C34" t="str">
            <v>PGY-7</v>
          </cell>
        </row>
        <row r="35">
          <cell r="A35">
            <v>8</v>
          </cell>
          <cell r="B35">
            <v>66107</v>
          </cell>
          <cell r="C35" t="str">
            <v>PGY-8</v>
          </cell>
        </row>
        <row r="36">
          <cell r="A36">
            <v>9</v>
          </cell>
          <cell r="B36">
            <v>68132</v>
          </cell>
          <cell r="C36" t="str">
            <v>PGY-9</v>
          </cell>
        </row>
      </sheetData>
      <sheetData sheetId="5" refreshError="1"/>
      <sheetData sheetId="6">
        <row r="5">
          <cell r="E5" t="str">
            <v>UMN-ANES-Adult Cardiothoracic Anesthesiology</v>
          </cell>
          <cell r="F5">
            <v>5</v>
          </cell>
          <cell r="G5">
            <v>1</v>
          </cell>
          <cell r="H5">
            <v>59967</v>
          </cell>
          <cell r="I5">
            <v>59967</v>
          </cell>
          <cell r="J5">
            <v>59967</v>
          </cell>
          <cell r="K5">
            <v>5</v>
          </cell>
        </row>
        <row r="6">
          <cell r="E6" t="str">
            <v>UMN-ANES-Anesthesiology Residency</v>
          </cell>
          <cell r="F6">
            <v>1</v>
          </cell>
          <cell r="G6">
            <v>3</v>
          </cell>
          <cell r="H6">
            <v>52290</v>
          </cell>
          <cell r="I6">
            <v>156870</v>
          </cell>
          <cell r="J6">
            <v>55283.125</v>
          </cell>
          <cell r="K6">
            <v>2.5</v>
          </cell>
        </row>
        <row r="7">
          <cell r="F7">
            <v>2</v>
          </cell>
          <cell r="G7">
            <v>8</v>
          </cell>
          <cell r="H7">
            <v>53899</v>
          </cell>
          <cell r="I7">
            <v>431192</v>
          </cell>
        </row>
        <row r="8">
          <cell r="F8">
            <v>3</v>
          </cell>
          <cell r="G8">
            <v>6</v>
          </cell>
          <cell r="H8">
            <v>55753</v>
          </cell>
          <cell r="I8">
            <v>334518</v>
          </cell>
        </row>
        <row r="9">
          <cell r="F9">
            <v>4</v>
          </cell>
          <cell r="G9">
            <v>7</v>
          </cell>
          <cell r="H9">
            <v>57745</v>
          </cell>
          <cell r="I9">
            <v>404215</v>
          </cell>
        </row>
        <row r="12">
          <cell r="E12" t="str">
            <v>UMN-ANES-Pediatric Anesthesiology</v>
          </cell>
          <cell r="F12">
            <v>5</v>
          </cell>
          <cell r="G12">
            <v>1</v>
          </cell>
          <cell r="H12">
            <v>59967</v>
          </cell>
          <cell r="I12">
            <v>59967</v>
          </cell>
          <cell r="J12">
            <v>59967</v>
          </cell>
          <cell r="K12">
            <v>5</v>
          </cell>
        </row>
        <row r="13">
          <cell r="E13" t="str">
            <v>UMN-DERM-Dermatology Residency</v>
          </cell>
          <cell r="F13">
            <v>1</v>
          </cell>
          <cell r="G13">
            <v>2</v>
          </cell>
          <cell r="H13">
            <v>52290</v>
          </cell>
          <cell r="I13">
            <v>104580</v>
          </cell>
          <cell r="J13">
            <v>55322.214285714283</v>
          </cell>
          <cell r="K13">
            <v>2.5</v>
          </cell>
        </row>
        <row r="14">
          <cell r="F14">
            <v>2</v>
          </cell>
          <cell r="G14">
            <v>4</v>
          </cell>
          <cell r="H14">
            <v>53899</v>
          </cell>
          <cell r="I14">
            <v>215596</v>
          </cell>
        </row>
        <row r="15">
          <cell r="F15">
            <v>3</v>
          </cell>
          <cell r="G15">
            <v>6</v>
          </cell>
          <cell r="H15">
            <v>55753</v>
          </cell>
          <cell r="I15">
            <v>334518</v>
          </cell>
        </row>
        <row r="16">
          <cell r="F16">
            <v>4</v>
          </cell>
          <cell r="G16">
            <v>1</v>
          </cell>
          <cell r="H16">
            <v>57745</v>
          </cell>
          <cell r="I16">
            <v>57745</v>
          </cell>
        </row>
        <row r="17">
          <cell r="F17">
            <v>6</v>
          </cell>
          <cell r="G17">
            <v>1</v>
          </cell>
          <cell r="H17">
            <v>62072</v>
          </cell>
          <cell r="I17">
            <v>62072</v>
          </cell>
        </row>
        <row r="18">
          <cell r="E18" t="str">
            <v>UMN-DERM-Pediatric Dermatology</v>
          </cell>
          <cell r="F18">
            <v>8</v>
          </cell>
          <cell r="G18">
            <v>1</v>
          </cell>
          <cell r="H18">
            <v>66107</v>
          </cell>
          <cell r="I18">
            <v>66107</v>
          </cell>
          <cell r="J18">
            <v>66107</v>
          </cell>
          <cell r="K18">
            <v>5</v>
          </cell>
        </row>
        <row r="19">
          <cell r="E19" t="str">
            <v>UMN-DERM-Procedural Dermatology</v>
          </cell>
          <cell r="F19">
            <v>4</v>
          </cell>
          <cell r="G19">
            <v>1</v>
          </cell>
          <cell r="H19">
            <v>57745</v>
          </cell>
          <cell r="I19">
            <v>57745</v>
          </cell>
          <cell r="J19">
            <v>58856</v>
          </cell>
          <cell r="K19">
            <v>5</v>
          </cell>
        </row>
        <row r="20">
          <cell r="F20">
            <v>5</v>
          </cell>
          <cell r="G20">
            <v>1</v>
          </cell>
          <cell r="H20">
            <v>59967</v>
          </cell>
          <cell r="I20">
            <v>59967</v>
          </cell>
        </row>
        <row r="21">
          <cell r="E21" t="str">
            <v>FMED Rate</v>
          </cell>
          <cell r="J21">
            <v>53563.140703517587</v>
          </cell>
          <cell r="K21">
            <v>2</v>
          </cell>
        </row>
        <row r="22">
          <cell r="E22" t="str">
            <v>UMN-FMED-Duluth Residency</v>
          </cell>
          <cell r="F22">
            <v>1</v>
          </cell>
          <cell r="G22">
            <v>16</v>
          </cell>
          <cell r="H22">
            <v>52290</v>
          </cell>
          <cell r="I22">
            <v>836640</v>
          </cell>
          <cell r="J22">
            <v>53640.2</v>
          </cell>
          <cell r="K22">
            <v>2</v>
          </cell>
        </row>
        <row r="23">
          <cell r="F23">
            <v>2</v>
          </cell>
          <cell r="G23">
            <v>10</v>
          </cell>
          <cell r="H23">
            <v>53899</v>
          </cell>
          <cell r="I23">
            <v>538990</v>
          </cell>
        </row>
        <row r="24">
          <cell r="F24">
            <v>3</v>
          </cell>
          <cell r="G24">
            <v>9</v>
          </cell>
          <cell r="H24">
            <v>55753</v>
          </cell>
          <cell r="I24">
            <v>501777</v>
          </cell>
        </row>
        <row r="25">
          <cell r="E25" t="str">
            <v>UMN-FMED-Hospice and Palliative Medicine</v>
          </cell>
          <cell r="F25">
            <v>3</v>
          </cell>
          <cell r="G25">
            <v>1</v>
          </cell>
          <cell r="H25">
            <v>55753</v>
          </cell>
          <cell r="I25">
            <v>55753</v>
          </cell>
          <cell r="J25">
            <v>57791</v>
          </cell>
          <cell r="K25">
            <v>4.5</v>
          </cell>
        </row>
        <row r="26">
          <cell r="F26">
            <v>4</v>
          </cell>
          <cell r="G26">
            <v>3</v>
          </cell>
          <cell r="H26">
            <v>57745</v>
          </cell>
          <cell r="I26">
            <v>173235</v>
          </cell>
        </row>
        <row r="27">
          <cell r="F27">
            <v>5</v>
          </cell>
          <cell r="G27">
            <v>1</v>
          </cell>
          <cell r="H27">
            <v>59967</v>
          </cell>
          <cell r="I27">
            <v>59967</v>
          </cell>
        </row>
        <row r="28">
          <cell r="E28" t="str">
            <v>UMN-FMED-Mankato Residency</v>
          </cell>
          <cell r="F28">
            <v>1</v>
          </cell>
          <cell r="G28">
            <v>11</v>
          </cell>
          <cell r="H28">
            <v>52290</v>
          </cell>
          <cell r="I28">
            <v>575190</v>
          </cell>
          <cell r="J28">
            <v>53260.210526315786</v>
          </cell>
          <cell r="K28">
            <v>2</v>
          </cell>
        </row>
        <row r="29">
          <cell r="F29">
            <v>2</v>
          </cell>
          <cell r="G29">
            <v>5</v>
          </cell>
          <cell r="H29">
            <v>53899</v>
          </cell>
          <cell r="I29">
            <v>269495</v>
          </cell>
        </row>
        <row r="30">
          <cell r="F30">
            <v>3</v>
          </cell>
          <cell r="G30">
            <v>3</v>
          </cell>
          <cell r="H30">
            <v>55753</v>
          </cell>
          <cell r="I30">
            <v>167259</v>
          </cell>
        </row>
        <row r="31">
          <cell r="E31" t="str">
            <v>UMN-FMED-Methodist Residency</v>
          </cell>
          <cell r="F31">
            <v>1</v>
          </cell>
          <cell r="G31">
            <v>12</v>
          </cell>
          <cell r="H31">
            <v>52290</v>
          </cell>
          <cell r="I31">
            <v>627480</v>
          </cell>
          <cell r="J31">
            <v>53480.75</v>
          </cell>
          <cell r="K31">
            <v>2</v>
          </cell>
        </row>
        <row r="32">
          <cell r="F32">
            <v>2</v>
          </cell>
          <cell r="G32">
            <v>7</v>
          </cell>
          <cell r="H32">
            <v>53899</v>
          </cell>
          <cell r="I32">
            <v>377293</v>
          </cell>
        </row>
        <row r="33">
          <cell r="F33">
            <v>3</v>
          </cell>
          <cell r="G33">
            <v>5</v>
          </cell>
          <cell r="H33">
            <v>55753</v>
          </cell>
          <cell r="I33">
            <v>278765</v>
          </cell>
        </row>
        <row r="34">
          <cell r="E34" t="str">
            <v>UMN-FMED-North Memorial Residency</v>
          </cell>
          <cell r="F34">
            <v>1</v>
          </cell>
          <cell r="G34">
            <v>20</v>
          </cell>
          <cell r="H34">
            <v>52290</v>
          </cell>
          <cell r="I34">
            <v>1045800</v>
          </cell>
          <cell r="J34">
            <v>53558</v>
          </cell>
          <cell r="K34">
            <v>2</v>
          </cell>
        </row>
        <row r="35">
          <cell r="F35">
            <v>2</v>
          </cell>
          <cell r="G35">
            <v>10</v>
          </cell>
          <cell r="H35">
            <v>53899</v>
          </cell>
          <cell r="I35">
            <v>538990</v>
          </cell>
        </row>
        <row r="36">
          <cell r="F36">
            <v>3</v>
          </cell>
          <cell r="G36">
            <v>10</v>
          </cell>
          <cell r="H36">
            <v>55753</v>
          </cell>
          <cell r="I36">
            <v>557530</v>
          </cell>
        </row>
        <row r="37">
          <cell r="E37" t="str">
            <v>UMN-FMED-Sports Medicine</v>
          </cell>
          <cell r="F37">
            <v>4</v>
          </cell>
          <cell r="G37">
            <v>2</v>
          </cell>
          <cell r="H37">
            <v>57745</v>
          </cell>
          <cell r="I37">
            <v>115490</v>
          </cell>
          <cell r="J37">
            <v>58485.666666666664</v>
          </cell>
          <cell r="K37">
            <v>4.5</v>
          </cell>
        </row>
        <row r="38">
          <cell r="F38">
            <v>5</v>
          </cell>
          <cell r="G38">
            <v>1</v>
          </cell>
          <cell r="H38">
            <v>59967</v>
          </cell>
          <cell r="I38">
            <v>59967</v>
          </cell>
        </row>
        <row r="39">
          <cell r="E39" t="str">
            <v>UMN-FMED-St. John's Residency</v>
          </cell>
          <cell r="F39">
            <v>1</v>
          </cell>
          <cell r="G39">
            <v>11</v>
          </cell>
          <cell r="H39">
            <v>52290</v>
          </cell>
          <cell r="I39">
            <v>575190</v>
          </cell>
          <cell r="J39">
            <v>53613.130434782608</v>
          </cell>
          <cell r="K39">
            <v>2</v>
          </cell>
        </row>
        <row r="40">
          <cell r="F40">
            <v>2</v>
          </cell>
          <cell r="G40">
            <v>6</v>
          </cell>
          <cell r="H40">
            <v>53899</v>
          </cell>
          <cell r="I40">
            <v>323394</v>
          </cell>
        </row>
        <row r="41">
          <cell r="F41">
            <v>3</v>
          </cell>
          <cell r="G41">
            <v>6</v>
          </cell>
          <cell r="H41">
            <v>55753</v>
          </cell>
          <cell r="I41">
            <v>334518</v>
          </cell>
        </row>
        <row r="42">
          <cell r="E42" t="str">
            <v>UMN-FMED-St. Joseph's Residency</v>
          </cell>
          <cell r="F42">
            <v>1</v>
          </cell>
          <cell r="G42">
            <v>16</v>
          </cell>
          <cell r="H42">
            <v>52290</v>
          </cell>
          <cell r="I42">
            <v>836640</v>
          </cell>
          <cell r="J42">
            <v>53624.515151515152</v>
          </cell>
          <cell r="K42">
            <v>2</v>
          </cell>
        </row>
        <row r="43">
          <cell r="F43">
            <v>2</v>
          </cell>
          <cell r="G43">
            <v>8</v>
          </cell>
          <cell r="H43">
            <v>53899</v>
          </cell>
          <cell r="I43">
            <v>431192</v>
          </cell>
        </row>
        <row r="44">
          <cell r="F44">
            <v>3</v>
          </cell>
          <cell r="G44">
            <v>9</v>
          </cell>
          <cell r="H44">
            <v>55753</v>
          </cell>
          <cell r="I44">
            <v>501777</v>
          </cell>
        </row>
        <row r="45">
          <cell r="E45" t="str">
            <v>UMN-FMED-UMMC Residency</v>
          </cell>
          <cell r="F45">
            <v>1</v>
          </cell>
          <cell r="G45">
            <v>12</v>
          </cell>
          <cell r="H45">
            <v>52290</v>
          </cell>
          <cell r="I45">
            <v>627480</v>
          </cell>
          <cell r="J45">
            <v>53645.8</v>
          </cell>
          <cell r="K45">
            <v>2</v>
          </cell>
        </row>
        <row r="46">
          <cell r="F46">
            <v>2</v>
          </cell>
          <cell r="G46">
            <v>6</v>
          </cell>
          <cell r="H46">
            <v>53899</v>
          </cell>
          <cell r="I46">
            <v>323394</v>
          </cell>
        </row>
        <row r="47">
          <cell r="F47">
            <v>3</v>
          </cell>
          <cell r="G47">
            <v>7</v>
          </cell>
          <cell r="H47">
            <v>55753</v>
          </cell>
          <cell r="I47">
            <v>390271</v>
          </cell>
        </row>
        <row r="48">
          <cell r="E48" t="str">
            <v>UMN-IMED-Adv 4th Year ERCP/EUS</v>
          </cell>
          <cell r="F48">
            <v>6</v>
          </cell>
          <cell r="G48">
            <v>1</v>
          </cell>
          <cell r="H48">
            <v>62072</v>
          </cell>
          <cell r="I48">
            <v>62072</v>
          </cell>
          <cell r="J48">
            <v>62072</v>
          </cell>
          <cell r="K48">
            <v>4</v>
          </cell>
        </row>
        <row r="49">
          <cell r="E49" t="str">
            <v>UMN-IMED-Adv Heart Failure/Transplant Cardiology</v>
          </cell>
          <cell r="F49">
            <v>6</v>
          </cell>
          <cell r="G49">
            <v>2</v>
          </cell>
          <cell r="H49">
            <v>62072</v>
          </cell>
          <cell r="I49">
            <v>124144</v>
          </cell>
          <cell r="J49">
            <v>62072</v>
          </cell>
          <cell r="K49">
            <v>4</v>
          </cell>
        </row>
        <row r="50">
          <cell r="E50" t="str">
            <v>UMN-IMED-Cardiovascular Disease</v>
          </cell>
          <cell r="F50">
            <v>3</v>
          </cell>
          <cell r="G50">
            <v>1</v>
          </cell>
          <cell r="H50">
            <v>55753</v>
          </cell>
          <cell r="I50">
            <v>55753</v>
          </cell>
          <cell r="J50">
            <v>59603.809523809527</v>
          </cell>
          <cell r="K50">
            <v>5</v>
          </cell>
        </row>
        <row r="51">
          <cell r="F51">
            <v>4</v>
          </cell>
          <cell r="G51">
            <v>9</v>
          </cell>
          <cell r="H51">
            <v>57745</v>
          </cell>
          <cell r="I51">
            <v>519705</v>
          </cell>
        </row>
        <row r="52">
          <cell r="F52">
            <v>5</v>
          </cell>
          <cell r="G52">
            <v>6</v>
          </cell>
          <cell r="H52">
            <v>59967</v>
          </cell>
          <cell r="I52">
            <v>359802</v>
          </cell>
        </row>
        <row r="53">
          <cell r="F53">
            <v>6</v>
          </cell>
          <cell r="G53">
            <v>4</v>
          </cell>
          <cell r="H53">
            <v>62072</v>
          </cell>
          <cell r="I53">
            <v>248288</v>
          </cell>
        </row>
        <row r="54">
          <cell r="F54">
            <v>9</v>
          </cell>
          <cell r="G54">
            <v>1</v>
          </cell>
          <cell r="H54">
            <v>68132</v>
          </cell>
          <cell r="I54">
            <v>68132</v>
          </cell>
        </row>
        <row r="55">
          <cell r="E55" t="str">
            <v>UMN-IMED-Clinical Cardiac Electrophysiology</v>
          </cell>
          <cell r="F55">
            <v>6</v>
          </cell>
          <cell r="G55">
            <v>1</v>
          </cell>
          <cell r="H55">
            <v>62072</v>
          </cell>
          <cell r="I55">
            <v>62072</v>
          </cell>
          <cell r="J55">
            <v>62072</v>
          </cell>
          <cell r="K55">
            <v>6</v>
          </cell>
        </row>
        <row r="56">
          <cell r="E56" t="str">
            <v>UMN-IMED-Endocrinology, Diabetes &amp; Metabolism</v>
          </cell>
          <cell r="F56">
            <v>3</v>
          </cell>
          <cell r="G56">
            <v>1</v>
          </cell>
          <cell r="H56">
            <v>55753</v>
          </cell>
          <cell r="I56">
            <v>55753</v>
          </cell>
          <cell r="J56">
            <v>58870.125</v>
          </cell>
          <cell r="K56">
            <v>5</v>
          </cell>
        </row>
        <row r="57">
          <cell r="F57">
            <v>4</v>
          </cell>
          <cell r="G57">
            <v>3</v>
          </cell>
          <cell r="H57">
            <v>57745</v>
          </cell>
          <cell r="I57">
            <v>173235</v>
          </cell>
        </row>
        <row r="58">
          <cell r="F58">
            <v>5</v>
          </cell>
          <cell r="G58">
            <v>3</v>
          </cell>
          <cell r="H58">
            <v>59967</v>
          </cell>
          <cell r="I58">
            <v>179901</v>
          </cell>
        </row>
        <row r="59">
          <cell r="F59">
            <v>6</v>
          </cell>
          <cell r="G59">
            <v>1</v>
          </cell>
          <cell r="H59">
            <v>62072</v>
          </cell>
          <cell r="I59">
            <v>62072</v>
          </cell>
        </row>
        <row r="60">
          <cell r="E60" t="str">
            <v>UMN-IMED-Gastroenterology</v>
          </cell>
          <cell r="F60">
            <v>4</v>
          </cell>
          <cell r="G60">
            <v>5</v>
          </cell>
          <cell r="H60">
            <v>57745</v>
          </cell>
          <cell r="I60">
            <v>288725</v>
          </cell>
          <cell r="J60">
            <v>59711.63636363636</v>
          </cell>
          <cell r="K60">
            <v>5</v>
          </cell>
        </row>
        <row r="61">
          <cell r="F61">
            <v>5</v>
          </cell>
          <cell r="G61">
            <v>3</v>
          </cell>
          <cell r="H61">
            <v>59967</v>
          </cell>
          <cell r="I61">
            <v>179901</v>
          </cell>
        </row>
        <row r="62">
          <cell r="F62">
            <v>6</v>
          </cell>
          <cell r="G62">
            <v>2</v>
          </cell>
          <cell r="H62">
            <v>62072</v>
          </cell>
          <cell r="I62">
            <v>124144</v>
          </cell>
        </row>
        <row r="63">
          <cell r="F63">
            <v>7</v>
          </cell>
          <cell r="G63">
            <v>1</v>
          </cell>
          <cell r="H63">
            <v>64058</v>
          </cell>
          <cell r="I63">
            <v>64058</v>
          </cell>
        </row>
        <row r="64">
          <cell r="E64" t="str">
            <v>UMN-IMED-Hematology and Medical Oncology</v>
          </cell>
          <cell r="F64">
            <v>3</v>
          </cell>
          <cell r="G64">
            <v>1</v>
          </cell>
          <cell r="H64">
            <v>55753</v>
          </cell>
          <cell r="I64">
            <v>55753</v>
          </cell>
          <cell r="J64">
            <v>59901</v>
          </cell>
          <cell r="K64">
            <v>5</v>
          </cell>
        </row>
        <row r="65">
          <cell r="F65">
            <v>4</v>
          </cell>
          <cell r="G65">
            <v>6</v>
          </cell>
          <cell r="H65">
            <v>57745</v>
          </cell>
          <cell r="I65">
            <v>346470</v>
          </cell>
        </row>
        <row r="66">
          <cell r="F66">
            <v>5</v>
          </cell>
          <cell r="G66">
            <v>5</v>
          </cell>
          <cell r="H66">
            <v>59967</v>
          </cell>
          <cell r="I66">
            <v>299835</v>
          </cell>
        </row>
        <row r="67">
          <cell r="F67">
            <v>6</v>
          </cell>
          <cell r="G67">
            <v>2</v>
          </cell>
          <cell r="H67">
            <v>62072</v>
          </cell>
          <cell r="I67">
            <v>124144</v>
          </cell>
        </row>
        <row r="68">
          <cell r="F68">
            <v>8</v>
          </cell>
          <cell r="G68">
            <v>2</v>
          </cell>
          <cell r="H68">
            <v>66107</v>
          </cell>
          <cell r="I68">
            <v>132214</v>
          </cell>
        </row>
        <row r="69">
          <cell r="E69" t="str">
            <v>UMN-IMED-Infectious Disease</v>
          </cell>
          <cell r="F69">
            <v>4</v>
          </cell>
          <cell r="G69">
            <v>3</v>
          </cell>
          <cell r="H69">
            <v>57745</v>
          </cell>
          <cell r="I69">
            <v>173235</v>
          </cell>
          <cell r="J69">
            <v>59835.5</v>
          </cell>
          <cell r="K69">
            <v>4.5</v>
          </cell>
        </row>
        <row r="70">
          <cell r="F70">
            <v>8</v>
          </cell>
          <cell r="G70">
            <v>1</v>
          </cell>
          <cell r="H70">
            <v>66107</v>
          </cell>
          <cell r="I70">
            <v>66107</v>
          </cell>
        </row>
        <row r="71">
          <cell r="E71" t="str">
            <v>UMN-IMED-Integrated/Advanced CCEP</v>
          </cell>
          <cell r="F71">
            <v>4</v>
          </cell>
          <cell r="G71">
            <v>1</v>
          </cell>
          <cell r="H71">
            <v>57745</v>
          </cell>
          <cell r="I71">
            <v>57745</v>
          </cell>
          <cell r="J71">
            <v>57745</v>
          </cell>
          <cell r="K71">
            <v>4</v>
          </cell>
        </row>
        <row r="72">
          <cell r="E72" t="str">
            <v>UMN-IMED-Internal Medicine Residency</v>
          </cell>
          <cell r="F72">
            <v>1</v>
          </cell>
          <cell r="G72">
            <v>59</v>
          </cell>
          <cell r="H72">
            <v>52290</v>
          </cell>
          <cell r="I72">
            <v>3085110</v>
          </cell>
          <cell r="J72">
            <v>53771.204918032789</v>
          </cell>
          <cell r="K72">
            <v>2</v>
          </cell>
        </row>
        <row r="73">
          <cell r="F73">
            <v>2</v>
          </cell>
          <cell r="G73">
            <v>30</v>
          </cell>
          <cell r="H73">
            <v>53899</v>
          </cell>
          <cell r="I73">
            <v>1616970</v>
          </cell>
        </row>
        <row r="74">
          <cell r="F74">
            <v>3</v>
          </cell>
          <cell r="G74">
            <v>25</v>
          </cell>
          <cell r="H74">
            <v>55753</v>
          </cell>
          <cell r="I74">
            <v>1393825</v>
          </cell>
        </row>
        <row r="75">
          <cell r="F75">
            <v>4</v>
          </cell>
          <cell r="G75">
            <v>7</v>
          </cell>
          <cell r="H75">
            <v>57745</v>
          </cell>
          <cell r="I75">
            <v>404215</v>
          </cell>
        </row>
        <row r="76">
          <cell r="F76">
            <v>5</v>
          </cell>
          <cell r="G76">
            <v>1</v>
          </cell>
          <cell r="H76">
            <v>59967</v>
          </cell>
          <cell r="I76">
            <v>59967</v>
          </cell>
        </row>
        <row r="77">
          <cell r="E77" t="str">
            <v>UMN-IMED-Interventional Cardiology</v>
          </cell>
          <cell r="F77">
            <v>6</v>
          </cell>
          <cell r="G77">
            <v>1</v>
          </cell>
          <cell r="H77">
            <v>62072</v>
          </cell>
          <cell r="I77">
            <v>62072</v>
          </cell>
          <cell r="J77">
            <v>63065</v>
          </cell>
          <cell r="K77">
            <v>4.5</v>
          </cell>
        </row>
        <row r="78">
          <cell r="F78">
            <v>7</v>
          </cell>
          <cell r="G78">
            <v>1</v>
          </cell>
          <cell r="H78">
            <v>64058</v>
          </cell>
          <cell r="I78">
            <v>64058</v>
          </cell>
        </row>
        <row r="79">
          <cell r="E79" t="str">
            <v>UMN-IMED-Nephrology</v>
          </cell>
          <cell r="F79">
            <v>4</v>
          </cell>
          <cell r="G79">
            <v>2</v>
          </cell>
          <cell r="H79">
            <v>57745</v>
          </cell>
          <cell r="I79">
            <v>115490</v>
          </cell>
          <cell r="J79">
            <v>59563</v>
          </cell>
          <cell r="K79">
            <v>4.5</v>
          </cell>
        </row>
        <row r="80">
          <cell r="F80">
            <v>5</v>
          </cell>
          <cell r="G80">
            <v>9</v>
          </cell>
          <cell r="H80">
            <v>59967</v>
          </cell>
          <cell r="I80">
            <v>539703</v>
          </cell>
        </row>
        <row r="81">
          <cell r="E81" t="str">
            <v>UMN-IMED-Pulmonary Disease &amp; Critical Care</v>
          </cell>
          <cell r="F81">
            <v>3</v>
          </cell>
          <cell r="G81">
            <v>3</v>
          </cell>
          <cell r="H81">
            <v>55753</v>
          </cell>
          <cell r="I81">
            <v>167259</v>
          </cell>
          <cell r="J81">
            <v>59234.916666666664</v>
          </cell>
          <cell r="K81">
            <v>5</v>
          </cell>
        </row>
        <row r="82">
          <cell r="F82">
            <v>4</v>
          </cell>
          <cell r="G82">
            <v>2</v>
          </cell>
          <cell r="H82">
            <v>57745</v>
          </cell>
          <cell r="I82">
            <v>115490</v>
          </cell>
        </row>
        <row r="83">
          <cell r="F83">
            <v>5</v>
          </cell>
          <cell r="G83">
            <v>4</v>
          </cell>
          <cell r="H83">
            <v>59967</v>
          </cell>
          <cell r="I83">
            <v>239868</v>
          </cell>
        </row>
        <row r="84">
          <cell r="F84">
            <v>6</v>
          </cell>
          <cell r="G84">
            <v>2</v>
          </cell>
          <cell r="H84">
            <v>62072</v>
          </cell>
          <cell r="I84">
            <v>124144</v>
          </cell>
        </row>
        <row r="85">
          <cell r="F85">
            <v>7</v>
          </cell>
          <cell r="G85">
            <v>1</v>
          </cell>
          <cell r="H85">
            <v>64058</v>
          </cell>
          <cell r="I85">
            <v>64058</v>
          </cell>
        </row>
        <row r="86">
          <cell r="E86" t="str">
            <v>UMN-IMED-Rheumatology</v>
          </cell>
          <cell r="F86">
            <v>4</v>
          </cell>
          <cell r="G86">
            <v>3</v>
          </cell>
          <cell r="H86">
            <v>57745</v>
          </cell>
          <cell r="I86">
            <v>173235</v>
          </cell>
          <cell r="J86">
            <v>58300.5</v>
          </cell>
          <cell r="K86">
            <v>5</v>
          </cell>
        </row>
        <row r="87">
          <cell r="F87">
            <v>5</v>
          </cell>
          <cell r="G87">
            <v>1</v>
          </cell>
          <cell r="H87">
            <v>59967</v>
          </cell>
          <cell r="I87">
            <v>59967</v>
          </cell>
        </row>
        <row r="88">
          <cell r="E88" t="str">
            <v>UMN-IMED-Transplant Hepatology</v>
          </cell>
          <cell r="F88">
            <v>7</v>
          </cell>
          <cell r="G88">
            <v>1</v>
          </cell>
          <cell r="H88">
            <v>64058</v>
          </cell>
          <cell r="I88">
            <v>64058</v>
          </cell>
          <cell r="J88">
            <v>64058</v>
          </cell>
          <cell r="K88">
            <v>4</v>
          </cell>
        </row>
        <row r="89">
          <cell r="E89" t="str">
            <v>UMN-Internal Medicine/Dermatology Residency</v>
          </cell>
          <cell r="F89">
            <v>1</v>
          </cell>
          <cell r="G89">
            <v>4</v>
          </cell>
          <cell r="H89">
            <v>52290</v>
          </cell>
          <cell r="I89">
            <v>209160</v>
          </cell>
          <cell r="J89">
            <v>55324</v>
          </cell>
          <cell r="K89">
            <v>2.5</v>
          </cell>
        </row>
        <row r="90">
          <cell r="F90">
            <v>2</v>
          </cell>
          <cell r="G90">
            <v>2</v>
          </cell>
          <cell r="H90">
            <v>53899</v>
          </cell>
          <cell r="I90">
            <v>107798</v>
          </cell>
        </row>
        <row r="91">
          <cell r="F91">
            <v>3</v>
          </cell>
          <cell r="G91">
            <v>2</v>
          </cell>
          <cell r="H91">
            <v>55753</v>
          </cell>
          <cell r="I91">
            <v>111506</v>
          </cell>
        </row>
        <row r="92">
          <cell r="F92">
            <v>4</v>
          </cell>
          <cell r="G92">
            <v>2</v>
          </cell>
          <cell r="H92">
            <v>57745</v>
          </cell>
          <cell r="I92">
            <v>115490</v>
          </cell>
        </row>
        <row r="93">
          <cell r="F93">
            <v>5</v>
          </cell>
          <cell r="G93">
            <v>2</v>
          </cell>
          <cell r="H93">
            <v>59967</v>
          </cell>
          <cell r="I93">
            <v>119934</v>
          </cell>
        </row>
        <row r="94">
          <cell r="E94" t="str">
            <v>UMN-Internal Medicine/Pediatrics Residency</v>
          </cell>
          <cell r="F94">
            <v>1</v>
          </cell>
          <cell r="G94">
            <v>20</v>
          </cell>
          <cell r="H94">
            <v>52290</v>
          </cell>
          <cell r="I94">
            <v>1045800</v>
          </cell>
          <cell r="J94">
            <v>54263.425531914894</v>
          </cell>
          <cell r="K94">
            <v>2.5</v>
          </cell>
        </row>
        <row r="95">
          <cell r="F95">
            <v>2</v>
          </cell>
          <cell r="G95">
            <v>9</v>
          </cell>
          <cell r="H95">
            <v>53899</v>
          </cell>
          <cell r="I95">
            <v>485091</v>
          </cell>
        </row>
        <row r="96">
          <cell r="F96">
            <v>3</v>
          </cell>
          <cell r="G96">
            <v>10</v>
          </cell>
          <cell r="H96">
            <v>55753</v>
          </cell>
          <cell r="I96">
            <v>557530</v>
          </cell>
        </row>
        <row r="97">
          <cell r="F97">
            <v>4</v>
          </cell>
          <cell r="G97">
            <v>8</v>
          </cell>
          <cell r="H97">
            <v>57745</v>
          </cell>
          <cell r="I97">
            <v>461960</v>
          </cell>
        </row>
        <row r="98">
          <cell r="E98" t="str">
            <v>UMN-NEUROSURG-Neurological Surgery Residency</v>
          </cell>
          <cell r="F98">
            <v>1</v>
          </cell>
          <cell r="G98">
            <v>3</v>
          </cell>
          <cell r="H98">
            <v>52290</v>
          </cell>
          <cell r="I98">
            <v>156870</v>
          </cell>
          <cell r="J98">
            <v>57061.4</v>
          </cell>
          <cell r="K98">
            <v>4</v>
          </cell>
        </row>
        <row r="99">
          <cell r="F99">
            <v>2</v>
          </cell>
          <cell r="G99">
            <v>3</v>
          </cell>
          <cell r="H99">
            <v>53899</v>
          </cell>
          <cell r="I99">
            <v>161697</v>
          </cell>
        </row>
        <row r="100">
          <cell r="F100">
            <v>3</v>
          </cell>
          <cell r="G100">
            <v>2</v>
          </cell>
          <cell r="H100">
            <v>55753</v>
          </cell>
          <cell r="I100">
            <v>111506</v>
          </cell>
        </row>
        <row r="101">
          <cell r="F101">
            <v>4</v>
          </cell>
          <cell r="G101">
            <v>1</v>
          </cell>
          <cell r="H101">
            <v>57745</v>
          </cell>
          <cell r="I101">
            <v>57745</v>
          </cell>
        </row>
        <row r="102">
          <cell r="F102">
            <v>5</v>
          </cell>
          <cell r="G102">
            <v>3</v>
          </cell>
          <cell r="H102">
            <v>59967</v>
          </cell>
          <cell r="I102">
            <v>179901</v>
          </cell>
        </row>
        <row r="103">
          <cell r="F103">
            <v>6</v>
          </cell>
          <cell r="G103">
            <v>2</v>
          </cell>
          <cell r="H103">
            <v>62072</v>
          </cell>
          <cell r="I103">
            <v>124144</v>
          </cell>
        </row>
        <row r="104">
          <cell r="F104">
            <v>7</v>
          </cell>
          <cell r="G104">
            <v>1</v>
          </cell>
          <cell r="H104">
            <v>64058</v>
          </cell>
          <cell r="I104">
            <v>64058</v>
          </cell>
        </row>
        <row r="105">
          <cell r="E105" t="str">
            <v>UMN-NLGY-Clinical Neurophysiology</v>
          </cell>
          <cell r="F105">
            <v>4</v>
          </cell>
          <cell r="G105">
            <v>2</v>
          </cell>
          <cell r="H105">
            <v>57745</v>
          </cell>
          <cell r="I105">
            <v>115490</v>
          </cell>
          <cell r="J105">
            <v>61135.6</v>
          </cell>
          <cell r="K105">
            <v>5</v>
          </cell>
        </row>
        <row r="106">
          <cell r="F106">
            <v>6</v>
          </cell>
          <cell r="G106">
            <v>1</v>
          </cell>
          <cell r="H106">
            <v>62072</v>
          </cell>
          <cell r="I106">
            <v>62072</v>
          </cell>
        </row>
        <row r="107">
          <cell r="F107">
            <v>7</v>
          </cell>
          <cell r="G107">
            <v>2</v>
          </cell>
          <cell r="H107">
            <v>64058</v>
          </cell>
          <cell r="I107">
            <v>128116</v>
          </cell>
        </row>
        <row r="108">
          <cell r="E108" t="str">
            <v>UMN-NLGY-Endovascular Surgical Neuroradiology</v>
          </cell>
          <cell r="F108">
            <v>6</v>
          </cell>
          <cell r="G108">
            <v>2</v>
          </cell>
          <cell r="H108">
            <v>62072</v>
          </cell>
          <cell r="I108">
            <v>124144</v>
          </cell>
          <cell r="J108">
            <v>63417</v>
          </cell>
          <cell r="K108">
            <v>5.5</v>
          </cell>
        </row>
        <row r="109">
          <cell r="F109">
            <v>8</v>
          </cell>
          <cell r="G109">
            <v>1</v>
          </cell>
          <cell r="H109">
            <v>66107</v>
          </cell>
          <cell r="I109">
            <v>66107</v>
          </cell>
        </row>
        <row r="110">
          <cell r="E110" t="str">
            <v>UMN-NLGY-Neurology Residency</v>
          </cell>
          <cell r="F110">
            <v>1</v>
          </cell>
          <cell r="G110">
            <v>7</v>
          </cell>
          <cell r="H110">
            <v>52290</v>
          </cell>
          <cell r="I110">
            <v>366030</v>
          </cell>
          <cell r="J110">
            <v>54292.068965517239</v>
          </cell>
          <cell r="K110">
            <v>2.5</v>
          </cell>
        </row>
        <row r="111">
          <cell r="F111">
            <v>2</v>
          </cell>
          <cell r="G111">
            <v>13</v>
          </cell>
          <cell r="H111">
            <v>53899</v>
          </cell>
          <cell r="I111">
            <v>700687</v>
          </cell>
        </row>
        <row r="112">
          <cell r="F112">
            <v>3</v>
          </cell>
          <cell r="G112">
            <v>6</v>
          </cell>
          <cell r="H112">
            <v>55753</v>
          </cell>
          <cell r="I112">
            <v>334518</v>
          </cell>
        </row>
        <row r="113">
          <cell r="F113">
            <v>4</v>
          </cell>
          <cell r="G113">
            <v>3</v>
          </cell>
          <cell r="H113">
            <v>57745</v>
          </cell>
          <cell r="I113">
            <v>173235</v>
          </cell>
        </row>
        <row r="114">
          <cell r="E114" t="str">
            <v>UMN-NLGY-Neuromuscular Medicine</v>
          </cell>
          <cell r="F114">
            <v>5</v>
          </cell>
          <cell r="G114">
            <v>1</v>
          </cell>
          <cell r="H114">
            <v>59967</v>
          </cell>
          <cell r="I114">
            <v>59967</v>
          </cell>
          <cell r="J114">
            <v>59967</v>
          </cell>
          <cell r="K114">
            <v>5</v>
          </cell>
        </row>
        <row r="115">
          <cell r="E115" t="str">
            <v>UMN-NLGY-Vascular Neurology</v>
          </cell>
          <cell r="F115">
            <v>9</v>
          </cell>
          <cell r="G115">
            <v>1</v>
          </cell>
          <cell r="H115">
            <v>68132</v>
          </cell>
          <cell r="I115">
            <v>68132</v>
          </cell>
          <cell r="J115">
            <v>68132</v>
          </cell>
          <cell r="K115">
            <v>5</v>
          </cell>
        </row>
        <row r="116">
          <cell r="E116" t="str">
            <v>UMN-OBGYN-Gynecologic Oncology</v>
          </cell>
          <cell r="F116">
            <v>6</v>
          </cell>
          <cell r="G116">
            <v>3</v>
          </cell>
          <cell r="H116">
            <v>62072</v>
          </cell>
          <cell r="I116">
            <v>186216</v>
          </cell>
          <cell r="J116">
            <v>62568.5</v>
          </cell>
          <cell r="K116">
            <v>6</v>
          </cell>
        </row>
        <row r="117">
          <cell r="F117">
            <v>7</v>
          </cell>
          <cell r="G117">
            <v>1</v>
          </cell>
          <cell r="H117">
            <v>64058</v>
          </cell>
          <cell r="I117">
            <v>64058</v>
          </cell>
        </row>
        <row r="118">
          <cell r="E118" t="str">
            <v>UMN-OBGYN-Maternal Fetal Medicine</v>
          </cell>
          <cell r="F118">
            <v>5</v>
          </cell>
          <cell r="G118">
            <v>1</v>
          </cell>
          <cell r="H118">
            <v>59967</v>
          </cell>
          <cell r="I118">
            <v>59967</v>
          </cell>
          <cell r="J118">
            <v>62032.333333333336</v>
          </cell>
          <cell r="K118">
            <v>6</v>
          </cell>
        </row>
        <row r="119">
          <cell r="F119">
            <v>6</v>
          </cell>
          <cell r="G119">
            <v>1</v>
          </cell>
          <cell r="H119">
            <v>62072</v>
          </cell>
          <cell r="I119">
            <v>62072</v>
          </cell>
        </row>
        <row r="120">
          <cell r="F120">
            <v>7</v>
          </cell>
          <cell r="G120">
            <v>1</v>
          </cell>
          <cell r="H120">
            <v>64058</v>
          </cell>
          <cell r="I120">
            <v>64058</v>
          </cell>
        </row>
        <row r="121">
          <cell r="E121" t="str">
            <v>UMN-OBGYN-Obstetrics &amp; Gynecology Residency</v>
          </cell>
          <cell r="F121">
            <v>1</v>
          </cell>
          <cell r="G121">
            <v>18</v>
          </cell>
          <cell r="H121">
            <v>52290</v>
          </cell>
          <cell r="I121">
            <v>941220</v>
          </cell>
          <cell r="J121">
            <v>54913.281690140844</v>
          </cell>
          <cell r="K121">
            <v>2.5</v>
          </cell>
        </row>
        <row r="122">
          <cell r="F122">
            <v>2</v>
          </cell>
          <cell r="G122">
            <v>18</v>
          </cell>
          <cell r="H122">
            <v>53899</v>
          </cell>
          <cell r="I122">
            <v>970182</v>
          </cell>
        </row>
        <row r="123">
          <cell r="F123">
            <v>3</v>
          </cell>
          <cell r="G123">
            <v>18</v>
          </cell>
          <cell r="H123">
            <v>55753</v>
          </cell>
          <cell r="I123">
            <v>1003554</v>
          </cell>
        </row>
        <row r="124">
          <cell r="F124">
            <v>4</v>
          </cell>
          <cell r="G124">
            <v>16</v>
          </cell>
          <cell r="H124">
            <v>57745</v>
          </cell>
          <cell r="I124">
            <v>923920</v>
          </cell>
        </row>
        <row r="125">
          <cell r="F125">
            <v>5</v>
          </cell>
          <cell r="G125">
            <v>1</v>
          </cell>
          <cell r="H125">
            <v>59967</v>
          </cell>
          <cell r="I125">
            <v>59967</v>
          </cell>
        </row>
        <row r="126">
          <cell r="E126" t="str">
            <v>UMN-OPHTH-Ophthalmology Residency</v>
          </cell>
          <cell r="F126">
            <v>1</v>
          </cell>
          <cell r="G126">
            <v>1</v>
          </cell>
          <cell r="H126">
            <v>52290</v>
          </cell>
          <cell r="I126">
            <v>52290</v>
          </cell>
          <cell r="J126">
            <v>55589.882352941175</v>
          </cell>
          <cell r="K126">
            <v>2.5</v>
          </cell>
        </row>
        <row r="127">
          <cell r="F127">
            <v>2</v>
          </cell>
          <cell r="G127">
            <v>5</v>
          </cell>
          <cell r="H127">
            <v>53899</v>
          </cell>
          <cell r="I127">
            <v>269495</v>
          </cell>
        </row>
        <row r="128">
          <cell r="F128">
            <v>3</v>
          </cell>
          <cell r="G128">
            <v>6</v>
          </cell>
          <cell r="H128">
            <v>55753</v>
          </cell>
          <cell r="I128">
            <v>334518</v>
          </cell>
        </row>
        <row r="129">
          <cell r="F129">
            <v>4</v>
          </cell>
          <cell r="G129">
            <v>5</v>
          </cell>
          <cell r="H129">
            <v>57745</v>
          </cell>
          <cell r="I129">
            <v>288725</v>
          </cell>
        </row>
        <row r="130">
          <cell r="E130" t="str">
            <v>UMN-OSURG-Adult Reconstructive Orthopaedic Surgery</v>
          </cell>
          <cell r="F130">
            <v>6</v>
          </cell>
          <cell r="G130">
            <v>1</v>
          </cell>
          <cell r="H130">
            <v>62072</v>
          </cell>
          <cell r="I130">
            <v>62072</v>
          </cell>
          <cell r="J130">
            <v>62072</v>
          </cell>
          <cell r="K130">
            <v>6</v>
          </cell>
        </row>
        <row r="131">
          <cell r="E131" t="str">
            <v>UMN-OSURG-Integ Ortho Surgery/Neuro Surgery Spine</v>
          </cell>
          <cell r="F131">
            <v>7</v>
          </cell>
          <cell r="G131">
            <v>1</v>
          </cell>
          <cell r="H131">
            <v>64058</v>
          </cell>
          <cell r="I131">
            <v>64058</v>
          </cell>
          <cell r="J131">
            <v>64058</v>
          </cell>
          <cell r="K131">
            <v>6</v>
          </cell>
        </row>
        <row r="132">
          <cell r="E132" t="str">
            <v>UMN-OSURG-Orthopaedic Surgery Residency</v>
          </cell>
          <cell r="F132">
            <v>1</v>
          </cell>
          <cell r="G132">
            <v>16</v>
          </cell>
          <cell r="H132">
            <v>52290</v>
          </cell>
          <cell r="I132">
            <v>836640</v>
          </cell>
          <cell r="J132">
            <v>55798.210526315786</v>
          </cell>
          <cell r="K132">
            <v>3</v>
          </cell>
        </row>
        <row r="133">
          <cell r="F133">
            <v>2</v>
          </cell>
          <cell r="G133">
            <v>15</v>
          </cell>
          <cell r="H133">
            <v>53899</v>
          </cell>
          <cell r="I133">
            <v>808485</v>
          </cell>
        </row>
        <row r="134">
          <cell r="F134">
            <v>3</v>
          </cell>
          <cell r="G134">
            <v>16</v>
          </cell>
          <cell r="H134">
            <v>55753</v>
          </cell>
          <cell r="I134">
            <v>892048</v>
          </cell>
        </row>
        <row r="135">
          <cell r="F135">
            <v>4</v>
          </cell>
          <cell r="G135">
            <v>16</v>
          </cell>
          <cell r="H135">
            <v>57745</v>
          </cell>
          <cell r="I135">
            <v>923920</v>
          </cell>
        </row>
        <row r="136">
          <cell r="F136">
            <v>5</v>
          </cell>
          <cell r="G136">
            <v>13</v>
          </cell>
          <cell r="H136">
            <v>59967</v>
          </cell>
          <cell r="I136">
            <v>779571</v>
          </cell>
        </row>
        <row r="137">
          <cell r="E137" t="str">
            <v>UMN-OSURG-Pediatric Orthopaedic Surgery</v>
          </cell>
          <cell r="F137">
            <v>6</v>
          </cell>
          <cell r="G137">
            <v>1</v>
          </cell>
          <cell r="H137">
            <v>62072</v>
          </cell>
          <cell r="I137">
            <v>62072</v>
          </cell>
          <cell r="J137">
            <v>62072</v>
          </cell>
          <cell r="K137">
            <v>6</v>
          </cell>
        </row>
        <row r="138">
          <cell r="E138" t="str">
            <v>UMN-OTOL-Neurotology</v>
          </cell>
          <cell r="F138">
            <v>7</v>
          </cell>
          <cell r="G138">
            <v>1</v>
          </cell>
          <cell r="H138">
            <v>64058</v>
          </cell>
          <cell r="I138">
            <v>64058</v>
          </cell>
          <cell r="J138">
            <v>64058</v>
          </cell>
          <cell r="K138">
            <v>6</v>
          </cell>
        </row>
        <row r="139">
          <cell r="E139" t="str">
            <v>UMN-OTOL-Otolaryngology Residency</v>
          </cell>
          <cell r="F139">
            <v>1</v>
          </cell>
          <cell r="G139">
            <v>8</v>
          </cell>
          <cell r="H139">
            <v>52290</v>
          </cell>
          <cell r="I139">
            <v>418320</v>
          </cell>
          <cell r="J139">
            <v>55671.62857142857</v>
          </cell>
          <cell r="K139">
            <v>3</v>
          </cell>
        </row>
        <row r="140">
          <cell r="F140">
            <v>2</v>
          </cell>
          <cell r="G140">
            <v>8</v>
          </cell>
          <cell r="H140">
            <v>53899</v>
          </cell>
          <cell r="I140">
            <v>431192</v>
          </cell>
        </row>
        <row r="141">
          <cell r="F141">
            <v>3</v>
          </cell>
          <cell r="G141">
            <v>8</v>
          </cell>
          <cell r="H141">
            <v>55753</v>
          </cell>
          <cell r="I141">
            <v>446024</v>
          </cell>
        </row>
        <row r="142">
          <cell r="F142">
            <v>4</v>
          </cell>
          <cell r="G142">
            <v>3</v>
          </cell>
          <cell r="H142">
            <v>57745</v>
          </cell>
          <cell r="I142">
            <v>173235</v>
          </cell>
        </row>
        <row r="143">
          <cell r="F143">
            <v>5</v>
          </cell>
          <cell r="G143">
            <v>8</v>
          </cell>
          <cell r="H143">
            <v>59967</v>
          </cell>
          <cell r="I143">
            <v>479736</v>
          </cell>
        </row>
        <row r="144">
          <cell r="E144" t="str">
            <v>UMN-OTOL-Pediatric Otolaryngology</v>
          </cell>
          <cell r="F144">
            <v>5</v>
          </cell>
          <cell r="G144">
            <v>1</v>
          </cell>
          <cell r="H144">
            <v>59967</v>
          </cell>
          <cell r="I144">
            <v>59967</v>
          </cell>
          <cell r="J144">
            <v>61019.5</v>
          </cell>
          <cell r="K144">
            <v>6</v>
          </cell>
        </row>
        <row r="145">
          <cell r="F145">
            <v>6</v>
          </cell>
          <cell r="G145">
            <v>1</v>
          </cell>
          <cell r="H145">
            <v>62072</v>
          </cell>
          <cell r="I145">
            <v>62072</v>
          </cell>
        </row>
        <row r="146">
          <cell r="E146" t="str">
            <v>UMN-PATH-Anatomic &amp; Clinical Pathology Residency</v>
          </cell>
          <cell r="F146">
            <v>1</v>
          </cell>
          <cell r="G146">
            <v>4</v>
          </cell>
          <cell r="H146">
            <v>52290</v>
          </cell>
          <cell r="I146">
            <v>209160</v>
          </cell>
          <cell r="J146">
            <v>54640.833333333336</v>
          </cell>
          <cell r="K146">
            <v>2.5</v>
          </cell>
        </row>
        <row r="147">
          <cell r="F147">
            <v>2</v>
          </cell>
          <cell r="G147">
            <v>2</v>
          </cell>
          <cell r="H147">
            <v>53899</v>
          </cell>
          <cell r="I147">
            <v>107798</v>
          </cell>
        </row>
        <row r="148">
          <cell r="F148">
            <v>3</v>
          </cell>
          <cell r="G148">
            <v>5</v>
          </cell>
          <cell r="H148">
            <v>55753</v>
          </cell>
          <cell r="I148">
            <v>278765</v>
          </cell>
        </row>
        <row r="149">
          <cell r="F149">
            <v>5</v>
          </cell>
          <cell r="G149">
            <v>1</v>
          </cell>
          <cell r="H149">
            <v>59967</v>
          </cell>
          <cell r="I149">
            <v>59967</v>
          </cell>
        </row>
        <row r="150">
          <cell r="E150" t="str">
            <v>UMN-PATH-Blood Banking/Transfusion Medicine</v>
          </cell>
          <cell r="F150">
            <v>2</v>
          </cell>
          <cell r="G150">
            <v>1</v>
          </cell>
          <cell r="H150">
            <v>53899</v>
          </cell>
          <cell r="I150">
            <v>53899</v>
          </cell>
          <cell r="J150">
            <v>56933</v>
          </cell>
          <cell r="K150">
            <v>6</v>
          </cell>
        </row>
        <row r="151">
          <cell r="F151">
            <v>5</v>
          </cell>
          <cell r="G151">
            <v>1</v>
          </cell>
          <cell r="H151">
            <v>59967</v>
          </cell>
          <cell r="I151">
            <v>59967</v>
          </cell>
        </row>
        <row r="152">
          <cell r="E152" t="str">
            <v>UMN-PATH-Cytopathology</v>
          </cell>
          <cell r="F152">
            <v>3</v>
          </cell>
          <cell r="G152">
            <v>1</v>
          </cell>
          <cell r="H152">
            <v>55753</v>
          </cell>
          <cell r="I152">
            <v>55753</v>
          </cell>
          <cell r="J152">
            <v>58884.25</v>
          </cell>
          <cell r="K152">
            <v>6</v>
          </cell>
        </row>
        <row r="153">
          <cell r="F153">
            <v>4</v>
          </cell>
          <cell r="G153">
            <v>1</v>
          </cell>
          <cell r="H153">
            <v>57745</v>
          </cell>
          <cell r="I153">
            <v>57745</v>
          </cell>
        </row>
        <row r="154">
          <cell r="F154">
            <v>5</v>
          </cell>
          <cell r="G154">
            <v>1</v>
          </cell>
          <cell r="H154">
            <v>59967</v>
          </cell>
          <cell r="I154">
            <v>59967</v>
          </cell>
        </row>
        <row r="155">
          <cell r="F155">
            <v>6</v>
          </cell>
          <cell r="G155">
            <v>1</v>
          </cell>
          <cell r="H155">
            <v>62072</v>
          </cell>
          <cell r="I155">
            <v>62072</v>
          </cell>
        </row>
        <row r="156">
          <cell r="E156" t="str">
            <v>UMN-PATH-Hematology Pathology</v>
          </cell>
          <cell r="F156">
            <v>4</v>
          </cell>
          <cell r="G156">
            <v>2</v>
          </cell>
          <cell r="H156">
            <v>57745</v>
          </cell>
          <cell r="I156">
            <v>115490</v>
          </cell>
          <cell r="J156">
            <v>59078.2</v>
          </cell>
          <cell r="K156">
            <v>6</v>
          </cell>
        </row>
        <row r="157">
          <cell r="F157">
            <v>5</v>
          </cell>
          <cell r="G157">
            <v>3</v>
          </cell>
          <cell r="H157">
            <v>59967</v>
          </cell>
          <cell r="I157">
            <v>179901</v>
          </cell>
        </row>
        <row r="158">
          <cell r="E158" t="str">
            <v>UMN-PATH-Surgical Pathology</v>
          </cell>
          <cell r="F158">
            <v>4</v>
          </cell>
          <cell r="G158">
            <v>2</v>
          </cell>
          <cell r="H158">
            <v>57745</v>
          </cell>
          <cell r="I158">
            <v>115490</v>
          </cell>
          <cell r="J158">
            <v>59382.25</v>
          </cell>
          <cell r="K158">
            <v>6</v>
          </cell>
        </row>
        <row r="159">
          <cell r="F159">
            <v>5</v>
          </cell>
          <cell r="G159">
            <v>1</v>
          </cell>
          <cell r="H159">
            <v>59967</v>
          </cell>
          <cell r="I159">
            <v>59967</v>
          </cell>
        </row>
        <row r="160">
          <cell r="F160">
            <v>6</v>
          </cell>
          <cell r="G160">
            <v>1</v>
          </cell>
          <cell r="H160">
            <v>62072</v>
          </cell>
          <cell r="I160">
            <v>62072</v>
          </cell>
        </row>
        <row r="161">
          <cell r="E161" t="str">
            <v>UMN-PEDS-Developmental-Behavioral Pediatrics</v>
          </cell>
          <cell r="F161">
            <v>4</v>
          </cell>
          <cell r="G161">
            <v>2</v>
          </cell>
          <cell r="H161">
            <v>57745</v>
          </cell>
          <cell r="I161">
            <v>115490</v>
          </cell>
          <cell r="J161">
            <v>57745</v>
          </cell>
          <cell r="K161">
            <v>4</v>
          </cell>
        </row>
        <row r="162">
          <cell r="E162" t="str">
            <v>UMN-PEDS-Neonatal/Perinatal Medicine</v>
          </cell>
          <cell r="F162">
            <v>3</v>
          </cell>
          <cell r="G162">
            <v>2</v>
          </cell>
          <cell r="H162">
            <v>55753</v>
          </cell>
          <cell r="I162">
            <v>111506</v>
          </cell>
          <cell r="J162">
            <v>59013.285714285717</v>
          </cell>
          <cell r="K162">
            <v>5</v>
          </cell>
        </row>
        <row r="163">
          <cell r="F163">
            <v>4</v>
          </cell>
          <cell r="G163">
            <v>2</v>
          </cell>
          <cell r="H163">
            <v>57745</v>
          </cell>
          <cell r="I163">
            <v>115490</v>
          </cell>
        </row>
        <row r="164">
          <cell r="F164">
            <v>5</v>
          </cell>
          <cell r="G164">
            <v>1</v>
          </cell>
          <cell r="H164">
            <v>59967</v>
          </cell>
          <cell r="I164">
            <v>59967</v>
          </cell>
        </row>
        <row r="165">
          <cell r="F165">
            <v>6</v>
          </cell>
          <cell r="G165">
            <v>1</v>
          </cell>
          <cell r="H165">
            <v>62072</v>
          </cell>
          <cell r="I165">
            <v>62072</v>
          </cell>
        </row>
        <row r="166">
          <cell r="F166">
            <v>7</v>
          </cell>
          <cell r="G166">
            <v>1</v>
          </cell>
          <cell r="H166">
            <v>64058</v>
          </cell>
          <cell r="I166">
            <v>64058</v>
          </cell>
        </row>
        <row r="167">
          <cell r="E167" t="str">
            <v>UMN-PEDS-Pediatric Cardiology</v>
          </cell>
          <cell r="F167">
            <v>4</v>
          </cell>
          <cell r="G167">
            <v>2</v>
          </cell>
          <cell r="H167">
            <v>57745</v>
          </cell>
          <cell r="I167">
            <v>115490</v>
          </cell>
          <cell r="J167">
            <v>60712.25</v>
          </cell>
          <cell r="K167">
            <v>5</v>
          </cell>
        </row>
        <row r="168">
          <cell r="F168">
            <v>5</v>
          </cell>
          <cell r="G168">
            <v>2</v>
          </cell>
          <cell r="H168">
            <v>59967</v>
          </cell>
          <cell r="I168">
            <v>119934</v>
          </cell>
        </row>
        <row r="169">
          <cell r="F169">
            <v>6</v>
          </cell>
          <cell r="G169">
            <v>3</v>
          </cell>
          <cell r="H169">
            <v>62072</v>
          </cell>
          <cell r="I169">
            <v>186216</v>
          </cell>
        </row>
        <row r="170">
          <cell r="F170">
            <v>7</v>
          </cell>
          <cell r="G170">
            <v>1</v>
          </cell>
          <cell r="H170">
            <v>64058</v>
          </cell>
          <cell r="I170">
            <v>64058</v>
          </cell>
        </row>
        <row r="171">
          <cell r="E171" t="str">
            <v>UMN-PEDS-Pediatric Critical Care Medicine</v>
          </cell>
          <cell r="F171">
            <v>4</v>
          </cell>
          <cell r="G171">
            <v>2</v>
          </cell>
          <cell r="H171">
            <v>57745</v>
          </cell>
          <cell r="I171">
            <v>115490</v>
          </cell>
          <cell r="J171">
            <v>60727.199999999997</v>
          </cell>
          <cell r="K171">
            <v>5</v>
          </cell>
        </row>
        <row r="172">
          <cell r="F172">
            <v>5</v>
          </cell>
          <cell r="G172">
            <v>1</v>
          </cell>
          <cell r="H172">
            <v>59967</v>
          </cell>
          <cell r="I172">
            <v>59967</v>
          </cell>
        </row>
        <row r="173">
          <cell r="F173">
            <v>6</v>
          </cell>
          <cell r="G173">
            <v>1</v>
          </cell>
          <cell r="H173">
            <v>62072</v>
          </cell>
          <cell r="I173">
            <v>62072</v>
          </cell>
        </row>
        <row r="174">
          <cell r="F174">
            <v>8</v>
          </cell>
          <cell r="G174">
            <v>1</v>
          </cell>
          <cell r="H174">
            <v>66107</v>
          </cell>
          <cell r="I174">
            <v>66107</v>
          </cell>
        </row>
        <row r="175">
          <cell r="E175" t="str">
            <v>UMN-PEDS-Pediatric Gastroenterology</v>
          </cell>
          <cell r="F175">
            <v>4</v>
          </cell>
          <cell r="G175">
            <v>1</v>
          </cell>
          <cell r="H175">
            <v>57745</v>
          </cell>
          <cell r="I175">
            <v>57745</v>
          </cell>
          <cell r="J175">
            <v>57745</v>
          </cell>
          <cell r="K175">
            <v>5</v>
          </cell>
        </row>
        <row r="176">
          <cell r="E176" t="str">
            <v>UMN-PEDS-Pediatric Hematology-Oncology</v>
          </cell>
          <cell r="F176">
            <v>4</v>
          </cell>
          <cell r="G176">
            <v>2</v>
          </cell>
          <cell r="H176">
            <v>57745</v>
          </cell>
          <cell r="I176">
            <v>115490</v>
          </cell>
          <cell r="J176">
            <v>59499.199999999997</v>
          </cell>
          <cell r="K176">
            <v>5</v>
          </cell>
        </row>
        <row r="177">
          <cell r="F177">
            <v>5</v>
          </cell>
          <cell r="G177">
            <v>2</v>
          </cell>
          <cell r="H177">
            <v>59967</v>
          </cell>
          <cell r="I177">
            <v>119934</v>
          </cell>
        </row>
        <row r="178">
          <cell r="F178">
            <v>6</v>
          </cell>
          <cell r="G178">
            <v>1</v>
          </cell>
          <cell r="H178">
            <v>62072</v>
          </cell>
          <cell r="I178">
            <v>62072</v>
          </cell>
        </row>
        <row r="179">
          <cell r="E179" t="str">
            <v>UMN-PEDS-Pediatric Infectious Diseases</v>
          </cell>
          <cell r="F179">
            <v>5</v>
          </cell>
          <cell r="G179">
            <v>1</v>
          </cell>
          <cell r="H179">
            <v>59967</v>
          </cell>
          <cell r="I179">
            <v>59967</v>
          </cell>
          <cell r="J179">
            <v>61019.5</v>
          </cell>
          <cell r="K179">
            <v>5</v>
          </cell>
        </row>
        <row r="180">
          <cell r="F180">
            <v>6</v>
          </cell>
          <cell r="G180">
            <v>1</v>
          </cell>
          <cell r="H180">
            <v>62072</v>
          </cell>
          <cell r="I180">
            <v>62072</v>
          </cell>
        </row>
        <row r="181">
          <cell r="E181" t="str">
            <v>UMN-PEDS-Pediatric Nephrology</v>
          </cell>
          <cell r="F181">
            <v>5</v>
          </cell>
          <cell r="G181">
            <v>1</v>
          </cell>
          <cell r="H181">
            <v>59967</v>
          </cell>
          <cell r="I181">
            <v>59967</v>
          </cell>
          <cell r="J181">
            <v>59967</v>
          </cell>
          <cell r="K181">
            <v>5</v>
          </cell>
        </row>
        <row r="182">
          <cell r="E182" t="str">
            <v>UMN-PEDS-Pediatric Residency</v>
          </cell>
          <cell r="F182">
            <v>1</v>
          </cell>
          <cell r="G182">
            <v>48</v>
          </cell>
          <cell r="H182">
            <v>52290</v>
          </cell>
          <cell r="I182">
            <v>2509920</v>
          </cell>
          <cell r="J182">
            <v>53575.344086021505</v>
          </cell>
          <cell r="K182">
            <v>2</v>
          </cell>
        </row>
        <row r="183">
          <cell r="F183">
            <v>2</v>
          </cell>
          <cell r="G183">
            <v>24</v>
          </cell>
          <cell r="H183">
            <v>53899</v>
          </cell>
          <cell r="I183">
            <v>1293576</v>
          </cell>
        </row>
        <row r="184">
          <cell r="F184">
            <v>3</v>
          </cell>
          <cell r="G184">
            <v>18</v>
          </cell>
          <cell r="H184">
            <v>55753</v>
          </cell>
          <cell r="I184">
            <v>1003554</v>
          </cell>
        </row>
        <row r="185">
          <cell r="F185">
            <v>4</v>
          </cell>
          <cell r="G185">
            <v>2</v>
          </cell>
          <cell r="H185">
            <v>57745</v>
          </cell>
          <cell r="I185">
            <v>115490</v>
          </cell>
        </row>
        <row r="186">
          <cell r="F186">
            <v>5</v>
          </cell>
          <cell r="G186">
            <v>1</v>
          </cell>
          <cell r="H186">
            <v>59967</v>
          </cell>
          <cell r="I186">
            <v>59967</v>
          </cell>
        </row>
        <row r="187">
          <cell r="E187" t="str">
            <v>UMN-PEDS-Pediatric Rheumatology</v>
          </cell>
          <cell r="F187">
            <v>4</v>
          </cell>
          <cell r="G187">
            <v>2</v>
          </cell>
          <cell r="H187">
            <v>57745</v>
          </cell>
          <cell r="I187">
            <v>115490</v>
          </cell>
          <cell r="J187">
            <v>57745</v>
          </cell>
          <cell r="K187">
            <v>5</v>
          </cell>
        </row>
        <row r="188">
          <cell r="E188" t="str">
            <v>UMN-PM&amp;R-Pediatric Rehabilitation Medicine</v>
          </cell>
          <cell r="F188">
            <v>5</v>
          </cell>
          <cell r="G188">
            <v>2</v>
          </cell>
          <cell r="H188">
            <v>59967</v>
          </cell>
          <cell r="I188">
            <v>119934</v>
          </cell>
          <cell r="J188">
            <v>60668.666666666664</v>
          </cell>
          <cell r="K188">
            <v>5.5</v>
          </cell>
        </row>
        <row r="189">
          <cell r="F189">
            <v>6</v>
          </cell>
          <cell r="G189">
            <v>1</v>
          </cell>
          <cell r="H189">
            <v>62072</v>
          </cell>
          <cell r="I189">
            <v>62072</v>
          </cell>
        </row>
        <row r="190">
          <cell r="E190" t="str">
            <v>UMN-PM&amp;R-Physical Medicine &amp; Rehab Residency</v>
          </cell>
          <cell r="F190">
            <v>1</v>
          </cell>
          <cell r="G190">
            <v>4</v>
          </cell>
          <cell r="H190">
            <v>52290</v>
          </cell>
          <cell r="I190">
            <v>209160</v>
          </cell>
          <cell r="J190">
            <v>55112.130434782608</v>
          </cell>
          <cell r="K190">
            <v>2.5</v>
          </cell>
        </row>
        <row r="191">
          <cell r="F191">
            <v>2</v>
          </cell>
          <cell r="G191">
            <v>8</v>
          </cell>
          <cell r="H191">
            <v>53899</v>
          </cell>
          <cell r="I191">
            <v>431192</v>
          </cell>
        </row>
        <row r="192">
          <cell r="F192">
            <v>3</v>
          </cell>
          <cell r="G192">
            <v>4</v>
          </cell>
          <cell r="H192">
            <v>55753</v>
          </cell>
          <cell r="I192">
            <v>223012</v>
          </cell>
        </row>
        <row r="193">
          <cell r="F193">
            <v>4</v>
          </cell>
          <cell r="G193">
            <v>7</v>
          </cell>
          <cell r="H193">
            <v>57745</v>
          </cell>
          <cell r="I193">
            <v>404215</v>
          </cell>
        </row>
        <row r="194">
          <cell r="E194" t="str">
            <v>UMN-PSYC-Addiction Medicine</v>
          </cell>
          <cell r="F194">
            <v>4</v>
          </cell>
          <cell r="G194">
            <v>1</v>
          </cell>
          <cell r="H194">
            <v>57745</v>
          </cell>
          <cell r="I194">
            <v>57745</v>
          </cell>
          <cell r="J194">
            <v>57745</v>
          </cell>
          <cell r="K194">
            <v>5.5</v>
          </cell>
        </row>
        <row r="195">
          <cell r="E195" t="str">
            <v>UMN-PSYC-Addiction Psychiatry</v>
          </cell>
          <cell r="F195">
            <v>5</v>
          </cell>
          <cell r="G195">
            <v>1</v>
          </cell>
          <cell r="H195">
            <v>59967</v>
          </cell>
          <cell r="I195">
            <v>59967</v>
          </cell>
          <cell r="J195">
            <v>59967</v>
          </cell>
          <cell r="K195">
            <v>5</v>
          </cell>
        </row>
        <row r="196">
          <cell r="E196" t="str">
            <v>UMN-PSYC-Child &amp; Adolescent Psychiatry</v>
          </cell>
          <cell r="F196">
            <v>3</v>
          </cell>
          <cell r="G196">
            <v>2</v>
          </cell>
          <cell r="H196">
            <v>55753</v>
          </cell>
          <cell r="I196">
            <v>111506</v>
          </cell>
          <cell r="J196">
            <v>58289.888888888891</v>
          </cell>
          <cell r="K196">
            <v>5.5</v>
          </cell>
        </row>
        <row r="197">
          <cell r="F197">
            <v>4</v>
          </cell>
          <cell r="G197">
            <v>3</v>
          </cell>
          <cell r="H197">
            <v>57745</v>
          </cell>
          <cell r="I197">
            <v>173235</v>
          </cell>
        </row>
        <row r="198">
          <cell r="F198">
            <v>5</v>
          </cell>
          <cell r="G198">
            <v>4</v>
          </cell>
          <cell r="H198">
            <v>59967</v>
          </cell>
          <cell r="I198">
            <v>239868</v>
          </cell>
        </row>
        <row r="199">
          <cell r="E199" t="str">
            <v>UMN-PSYC-Geriatric Psychiatry</v>
          </cell>
          <cell r="F199">
            <v>5</v>
          </cell>
          <cell r="G199">
            <v>1</v>
          </cell>
          <cell r="H199">
            <v>59967</v>
          </cell>
          <cell r="I199">
            <v>59967</v>
          </cell>
          <cell r="J199">
            <v>59967</v>
          </cell>
          <cell r="K199">
            <v>5</v>
          </cell>
        </row>
        <row r="200">
          <cell r="E200" t="str">
            <v>UMN-PSYC-Psychiatry Residency</v>
          </cell>
          <cell r="F200">
            <v>1</v>
          </cell>
          <cell r="G200">
            <v>13</v>
          </cell>
          <cell r="H200">
            <v>52290</v>
          </cell>
          <cell r="I200">
            <v>679770</v>
          </cell>
          <cell r="J200">
            <v>54543.193548387098</v>
          </cell>
          <cell r="K200">
            <v>2.5</v>
          </cell>
        </row>
        <row r="201">
          <cell r="F201">
            <v>2</v>
          </cell>
          <cell r="G201">
            <v>7</v>
          </cell>
          <cell r="H201">
            <v>53899</v>
          </cell>
          <cell r="I201">
            <v>377293</v>
          </cell>
        </row>
        <row r="202">
          <cell r="F202">
            <v>3</v>
          </cell>
          <cell r="G202">
            <v>4</v>
          </cell>
          <cell r="H202">
            <v>55753</v>
          </cell>
          <cell r="I202">
            <v>223012</v>
          </cell>
        </row>
        <row r="203">
          <cell r="F203">
            <v>4</v>
          </cell>
          <cell r="G203">
            <v>5</v>
          </cell>
          <cell r="H203">
            <v>57745</v>
          </cell>
          <cell r="I203">
            <v>288725</v>
          </cell>
        </row>
        <row r="204">
          <cell r="F204">
            <v>5</v>
          </cell>
          <cell r="G204">
            <v>1</v>
          </cell>
          <cell r="H204">
            <v>59967</v>
          </cell>
          <cell r="I204">
            <v>59967</v>
          </cell>
        </row>
        <row r="205">
          <cell r="F205">
            <v>6</v>
          </cell>
          <cell r="G205">
            <v>1</v>
          </cell>
          <cell r="H205">
            <v>62072</v>
          </cell>
          <cell r="I205">
            <v>62072</v>
          </cell>
        </row>
        <row r="206">
          <cell r="E206" t="str">
            <v>UMN-PSYC-Psychosomatic Medicine</v>
          </cell>
          <cell r="F206">
            <v>5</v>
          </cell>
          <cell r="G206">
            <v>1</v>
          </cell>
          <cell r="H206">
            <v>59967</v>
          </cell>
          <cell r="I206">
            <v>59967</v>
          </cell>
          <cell r="J206">
            <v>61019.5</v>
          </cell>
          <cell r="K206">
            <v>5</v>
          </cell>
        </row>
        <row r="207">
          <cell r="F207">
            <v>6</v>
          </cell>
          <cell r="G207">
            <v>1</v>
          </cell>
          <cell r="H207">
            <v>62072</v>
          </cell>
          <cell r="I207">
            <v>62072</v>
          </cell>
        </row>
        <row r="208">
          <cell r="E208" t="str">
            <v>UMN-RAD-Breast Imaging</v>
          </cell>
          <cell r="F208">
            <v>5</v>
          </cell>
          <cell r="G208">
            <v>1</v>
          </cell>
          <cell r="H208">
            <v>59967</v>
          </cell>
          <cell r="I208">
            <v>59967</v>
          </cell>
          <cell r="J208">
            <v>59967</v>
          </cell>
          <cell r="K208">
            <v>5</v>
          </cell>
        </row>
        <row r="209">
          <cell r="E209" t="str">
            <v>UMN-RAD-Diagnostic Radiology Residency</v>
          </cell>
          <cell r="F209">
            <v>1</v>
          </cell>
          <cell r="G209">
            <v>9</v>
          </cell>
          <cell r="H209">
            <v>52290</v>
          </cell>
          <cell r="I209">
            <v>470610</v>
          </cell>
          <cell r="J209">
            <v>55540.4375</v>
          </cell>
          <cell r="K209">
            <v>3</v>
          </cell>
        </row>
        <row r="210">
          <cell r="F210">
            <v>2</v>
          </cell>
          <cell r="G210">
            <v>12</v>
          </cell>
          <cell r="H210">
            <v>53899</v>
          </cell>
          <cell r="I210">
            <v>646788</v>
          </cell>
        </row>
        <row r="211">
          <cell r="F211">
            <v>3</v>
          </cell>
          <cell r="G211">
            <v>12</v>
          </cell>
          <cell r="H211">
            <v>55753</v>
          </cell>
          <cell r="I211">
            <v>669036</v>
          </cell>
        </row>
        <row r="212">
          <cell r="F212">
            <v>4</v>
          </cell>
          <cell r="G212">
            <v>9</v>
          </cell>
          <cell r="H212">
            <v>57745</v>
          </cell>
          <cell r="I212">
            <v>519705</v>
          </cell>
        </row>
        <row r="213">
          <cell r="F213">
            <v>5</v>
          </cell>
          <cell r="G213">
            <v>6</v>
          </cell>
          <cell r="H213">
            <v>59967</v>
          </cell>
          <cell r="I213">
            <v>359802</v>
          </cell>
        </row>
        <row r="214">
          <cell r="E214" t="str">
            <v>UMN-Radiation Oncology Residency</v>
          </cell>
          <cell r="F214">
            <v>2</v>
          </cell>
          <cell r="G214">
            <v>1</v>
          </cell>
          <cell r="H214">
            <v>53899</v>
          </cell>
          <cell r="I214">
            <v>53899</v>
          </cell>
          <cell r="J214">
            <v>56795</v>
          </cell>
          <cell r="K214">
            <v>2.5</v>
          </cell>
        </row>
        <row r="215">
          <cell r="F215">
            <v>3</v>
          </cell>
          <cell r="G215">
            <v>3</v>
          </cell>
          <cell r="H215">
            <v>55753</v>
          </cell>
          <cell r="I215">
            <v>167259</v>
          </cell>
        </row>
        <row r="216">
          <cell r="F216">
            <v>4</v>
          </cell>
          <cell r="G216">
            <v>3</v>
          </cell>
          <cell r="H216">
            <v>57745</v>
          </cell>
          <cell r="I216">
            <v>173235</v>
          </cell>
        </row>
        <row r="217">
          <cell r="F217">
            <v>5</v>
          </cell>
          <cell r="G217">
            <v>1</v>
          </cell>
          <cell r="H217">
            <v>59967</v>
          </cell>
          <cell r="I217">
            <v>59967</v>
          </cell>
        </row>
        <row r="218">
          <cell r="E218" t="str">
            <v>UMN-RAD-Neuroradiology</v>
          </cell>
          <cell r="F218">
            <v>3</v>
          </cell>
          <cell r="G218">
            <v>1</v>
          </cell>
          <cell r="H218">
            <v>55753</v>
          </cell>
          <cell r="I218">
            <v>55753</v>
          </cell>
          <cell r="J218">
            <v>59264</v>
          </cell>
          <cell r="K218">
            <v>6</v>
          </cell>
        </row>
        <row r="219">
          <cell r="F219">
            <v>5</v>
          </cell>
          <cell r="G219">
            <v>1</v>
          </cell>
          <cell r="H219">
            <v>59967</v>
          </cell>
          <cell r="I219">
            <v>59967</v>
          </cell>
        </row>
        <row r="220">
          <cell r="F220">
            <v>6</v>
          </cell>
          <cell r="G220">
            <v>1</v>
          </cell>
          <cell r="H220">
            <v>62072</v>
          </cell>
          <cell r="I220">
            <v>62072</v>
          </cell>
        </row>
        <row r="221">
          <cell r="E221" t="str">
            <v>UMN-RAD-Pediatric Neuroradiology</v>
          </cell>
          <cell r="F221">
            <v>7</v>
          </cell>
          <cell r="G221">
            <v>1</v>
          </cell>
          <cell r="H221">
            <v>64058</v>
          </cell>
          <cell r="I221">
            <v>64058</v>
          </cell>
          <cell r="J221">
            <v>64058</v>
          </cell>
          <cell r="K221">
            <v>6</v>
          </cell>
        </row>
        <row r="222">
          <cell r="E222" t="str">
            <v>UMN-RAD-Vascular &amp; Interventional Radiology</v>
          </cell>
          <cell r="F222">
            <v>5</v>
          </cell>
          <cell r="G222">
            <v>1</v>
          </cell>
          <cell r="H222">
            <v>59967</v>
          </cell>
          <cell r="I222">
            <v>59967</v>
          </cell>
          <cell r="J222">
            <v>62458</v>
          </cell>
          <cell r="K222">
            <v>6</v>
          </cell>
        </row>
        <row r="223">
          <cell r="F223">
            <v>6</v>
          </cell>
          <cell r="G223">
            <v>3</v>
          </cell>
          <cell r="H223">
            <v>62072</v>
          </cell>
          <cell r="I223">
            <v>186216</v>
          </cell>
        </row>
        <row r="224">
          <cell r="F224">
            <v>8</v>
          </cell>
          <cell r="G224">
            <v>1</v>
          </cell>
          <cell r="H224">
            <v>66107</v>
          </cell>
          <cell r="I224">
            <v>66107</v>
          </cell>
        </row>
        <row r="225">
          <cell r="E225" t="str">
            <v>UMN-SURG-Colon &amp; Rectal Surgery Residency</v>
          </cell>
          <cell r="F225">
            <v>5</v>
          </cell>
          <cell r="G225">
            <v>2</v>
          </cell>
          <cell r="H225">
            <v>59967</v>
          </cell>
          <cell r="I225">
            <v>119934</v>
          </cell>
          <cell r="J225">
            <v>63400.416666666664</v>
          </cell>
          <cell r="K225">
            <v>6</v>
          </cell>
        </row>
        <row r="226">
          <cell r="F226">
            <v>6</v>
          </cell>
          <cell r="G226">
            <v>5</v>
          </cell>
          <cell r="H226">
            <v>62072</v>
          </cell>
          <cell r="I226">
            <v>310360</v>
          </cell>
        </row>
        <row r="227">
          <cell r="F227">
            <v>7</v>
          </cell>
          <cell r="G227">
            <v>1</v>
          </cell>
          <cell r="H227">
            <v>64058</v>
          </cell>
          <cell r="I227">
            <v>64058</v>
          </cell>
        </row>
        <row r="228">
          <cell r="F228">
            <v>8</v>
          </cell>
          <cell r="G228">
            <v>3</v>
          </cell>
          <cell r="H228">
            <v>66107</v>
          </cell>
          <cell r="I228">
            <v>198321</v>
          </cell>
        </row>
        <row r="229">
          <cell r="F229">
            <v>9</v>
          </cell>
          <cell r="G229">
            <v>1</v>
          </cell>
          <cell r="H229">
            <v>68132</v>
          </cell>
          <cell r="I229">
            <v>68132</v>
          </cell>
        </row>
        <row r="230">
          <cell r="E230" t="str">
            <v>UMN-SURG-Plastic Surgery Residency (combined)</v>
          </cell>
          <cell r="J230">
            <v>58046.076923076922</v>
          </cell>
        </row>
        <row r="231">
          <cell r="E231" t="str">
            <v>UMN-SURG-Plastic Surgery Residency</v>
          </cell>
          <cell r="F231">
            <v>5</v>
          </cell>
          <cell r="G231">
            <v>1</v>
          </cell>
          <cell r="H231">
            <v>59967</v>
          </cell>
          <cell r="I231">
            <v>59967</v>
          </cell>
          <cell r="J231">
            <v>64059.4</v>
          </cell>
          <cell r="K231">
            <v>3.5</v>
          </cell>
        </row>
        <row r="232">
          <cell r="F232">
            <v>7</v>
          </cell>
          <cell r="G232">
            <v>2</v>
          </cell>
          <cell r="H232">
            <v>64058</v>
          </cell>
          <cell r="I232">
            <v>128116</v>
          </cell>
        </row>
        <row r="233">
          <cell r="F233">
            <v>8</v>
          </cell>
          <cell r="G233">
            <v>2</v>
          </cell>
          <cell r="H233">
            <v>66107</v>
          </cell>
          <cell r="I233">
            <v>132214</v>
          </cell>
        </row>
        <row r="234">
          <cell r="E234" t="str">
            <v>UMN-SURG-Plastic Surgery Residency-Integrated</v>
          </cell>
          <cell r="F234">
            <v>1</v>
          </cell>
          <cell r="G234">
            <v>4</v>
          </cell>
          <cell r="H234">
            <v>52290</v>
          </cell>
          <cell r="I234">
            <v>209160</v>
          </cell>
          <cell r="J234">
            <v>54287.75</v>
          </cell>
          <cell r="K234">
            <v>3.5</v>
          </cell>
        </row>
        <row r="235">
          <cell r="F235">
            <v>2</v>
          </cell>
          <cell r="G235">
            <v>1</v>
          </cell>
          <cell r="H235">
            <v>53899</v>
          </cell>
          <cell r="I235">
            <v>53899</v>
          </cell>
        </row>
        <row r="236">
          <cell r="F236">
            <v>3</v>
          </cell>
          <cell r="G236">
            <v>1</v>
          </cell>
          <cell r="H236">
            <v>55753</v>
          </cell>
          <cell r="I236">
            <v>55753</v>
          </cell>
        </row>
        <row r="237">
          <cell r="F237">
            <v>4</v>
          </cell>
          <cell r="G237">
            <v>2</v>
          </cell>
          <cell r="H237">
            <v>57745</v>
          </cell>
          <cell r="I237">
            <v>115490</v>
          </cell>
        </row>
        <row r="238">
          <cell r="E238" t="str">
            <v>UMN-SURG-Surgery Residency</v>
          </cell>
          <cell r="F238">
            <v>1</v>
          </cell>
          <cell r="G238">
            <v>21</v>
          </cell>
          <cell r="H238">
            <v>52290</v>
          </cell>
          <cell r="I238">
            <v>1098090</v>
          </cell>
          <cell r="J238">
            <v>55159.518518518518</v>
          </cell>
          <cell r="K238">
            <v>3</v>
          </cell>
        </row>
        <row r="239">
          <cell r="F239">
            <v>2</v>
          </cell>
          <cell r="G239">
            <v>8</v>
          </cell>
          <cell r="H239">
            <v>53899</v>
          </cell>
          <cell r="I239">
            <v>431192</v>
          </cell>
        </row>
        <row r="240">
          <cell r="F240">
            <v>3</v>
          </cell>
          <cell r="G240">
            <v>6</v>
          </cell>
          <cell r="H240">
            <v>55753</v>
          </cell>
          <cell r="I240">
            <v>334518</v>
          </cell>
        </row>
        <row r="241">
          <cell r="F241">
            <v>4</v>
          </cell>
          <cell r="G241">
            <v>12</v>
          </cell>
          <cell r="H241">
            <v>57745</v>
          </cell>
          <cell r="I241">
            <v>692940</v>
          </cell>
        </row>
        <row r="242">
          <cell r="F242">
            <v>5</v>
          </cell>
          <cell r="G242">
            <v>6</v>
          </cell>
          <cell r="H242">
            <v>59967</v>
          </cell>
          <cell r="I242">
            <v>359802</v>
          </cell>
        </row>
        <row r="243">
          <cell r="F243">
            <v>6</v>
          </cell>
          <cell r="G243">
            <v>1</v>
          </cell>
          <cell r="H243">
            <v>62072</v>
          </cell>
          <cell r="I243">
            <v>62072</v>
          </cell>
        </row>
        <row r="244">
          <cell r="E244" t="str">
            <v>UMN-SURG-Surgical Critical Care</v>
          </cell>
          <cell r="F244">
            <v>5</v>
          </cell>
          <cell r="G244">
            <v>2</v>
          </cell>
          <cell r="H244">
            <v>59967</v>
          </cell>
          <cell r="I244">
            <v>119934</v>
          </cell>
          <cell r="J244">
            <v>61701.333333333336</v>
          </cell>
          <cell r="K244">
            <v>6</v>
          </cell>
        </row>
        <row r="245">
          <cell r="F245">
            <v>6</v>
          </cell>
          <cell r="G245">
            <v>3</v>
          </cell>
          <cell r="H245">
            <v>62072</v>
          </cell>
          <cell r="I245">
            <v>186216</v>
          </cell>
        </row>
        <row r="246">
          <cell r="F246">
            <v>7</v>
          </cell>
          <cell r="G246">
            <v>1</v>
          </cell>
          <cell r="H246">
            <v>64058</v>
          </cell>
          <cell r="I246">
            <v>64058</v>
          </cell>
        </row>
        <row r="247">
          <cell r="E247" t="str">
            <v>UMN-SURG-Thoracic Surgery</v>
          </cell>
          <cell r="F247">
            <v>6</v>
          </cell>
          <cell r="G247">
            <v>2</v>
          </cell>
          <cell r="H247">
            <v>62072</v>
          </cell>
          <cell r="I247">
            <v>124144</v>
          </cell>
          <cell r="J247">
            <v>65099.5</v>
          </cell>
          <cell r="K247">
            <v>7</v>
          </cell>
        </row>
        <row r="248">
          <cell r="F248">
            <v>8</v>
          </cell>
          <cell r="G248">
            <v>3</v>
          </cell>
          <cell r="H248">
            <v>66107</v>
          </cell>
          <cell r="I248">
            <v>198321</v>
          </cell>
        </row>
        <row r="249">
          <cell r="F249">
            <v>9</v>
          </cell>
          <cell r="G249">
            <v>1</v>
          </cell>
          <cell r="H249">
            <v>68132</v>
          </cell>
          <cell r="I249">
            <v>68132</v>
          </cell>
        </row>
        <row r="250">
          <cell r="E250" t="str">
            <v>UMN-SURG-Vascular Surgery</v>
          </cell>
          <cell r="F250">
            <v>5</v>
          </cell>
          <cell r="G250">
            <v>1</v>
          </cell>
          <cell r="H250">
            <v>59967</v>
          </cell>
          <cell r="I250">
            <v>59967</v>
          </cell>
          <cell r="J250">
            <v>64065.666666666664</v>
          </cell>
          <cell r="K250">
            <v>6.5</v>
          </cell>
        </row>
        <row r="251">
          <cell r="F251">
            <v>6</v>
          </cell>
          <cell r="G251">
            <v>1</v>
          </cell>
          <cell r="H251">
            <v>62072</v>
          </cell>
          <cell r="I251">
            <v>62072</v>
          </cell>
        </row>
        <row r="252">
          <cell r="F252">
            <v>7</v>
          </cell>
          <cell r="G252">
            <v>2</v>
          </cell>
          <cell r="H252">
            <v>64058</v>
          </cell>
          <cell r="I252">
            <v>128116</v>
          </cell>
        </row>
        <row r="253">
          <cell r="F253">
            <v>8</v>
          </cell>
          <cell r="G253">
            <v>1</v>
          </cell>
          <cell r="H253">
            <v>66107</v>
          </cell>
          <cell r="I253">
            <v>66107</v>
          </cell>
        </row>
        <row r="254">
          <cell r="F254">
            <v>9</v>
          </cell>
          <cell r="G254">
            <v>1</v>
          </cell>
          <cell r="H254">
            <v>68132</v>
          </cell>
          <cell r="I254">
            <v>68132</v>
          </cell>
        </row>
        <row r="255">
          <cell r="E255" t="str">
            <v>UMN-URO-Urology  Residency</v>
          </cell>
          <cell r="F255">
            <v>1</v>
          </cell>
          <cell r="G255">
            <v>2</v>
          </cell>
          <cell r="H255">
            <v>52290</v>
          </cell>
          <cell r="I255">
            <v>104580</v>
          </cell>
          <cell r="J255">
            <v>56038.066666666666</v>
          </cell>
          <cell r="K255">
            <v>3</v>
          </cell>
        </row>
        <row r="256">
          <cell r="F256">
            <v>2</v>
          </cell>
          <cell r="G256">
            <v>4</v>
          </cell>
          <cell r="H256">
            <v>53899</v>
          </cell>
          <cell r="I256">
            <v>215596</v>
          </cell>
        </row>
        <row r="257">
          <cell r="F257">
            <v>3</v>
          </cell>
          <cell r="G257">
            <v>3</v>
          </cell>
          <cell r="H257">
            <v>55753</v>
          </cell>
          <cell r="I257">
            <v>167259</v>
          </cell>
        </row>
        <row r="258">
          <cell r="F258">
            <v>4</v>
          </cell>
          <cell r="G258">
            <v>3</v>
          </cell>
          <cell r="H258">
            <v>57745</v>
          </cell>
          <cell r="I258">
            <v>173235</v>
          </cell>
        </row>
        <row r="259">
          <cell r="F259">
            <v>5</v>
          </cell>
          <cell r="G259">
            <v>3</v>
          </cell>
          <cell r="H259">
            <v>59967</v>
          </cell>
          <cell r="I259">
            <v>179901</v>
          </cell>
        </row>
        <row r="260">
          <cell r="E260" t="str">
            <v>UMN-RAD-Nuclear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</v>
          </cell>
        </row>
        <row r="261">
          <cell r="E261" t="str">
            <v>UMN-PMR-Pain Medicine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5</v>
          </cell>
        </row>
        <row r="262">
          <cell r="E262" t="str">
            <v>UMN-PEDS-Adolescent Medicine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5</v>
          </cell>
        </row>
        <row r="263">
          <cell r="E263" t="str">
            <v>UMN-PATH-Molecular Genetic Pathology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5</v>
          </cell>
        </row>
        <row r="264">
          <cell r="E264" t="str">
            <v>UMN-PEDS-Pediatric Endocrinology</v>
          </cell>
          <cell r="J264">
            <v>0</v>
          </cell>
          <cell r="K264">
            <v>5</v>
          </cell>
        </row>
      </sheetData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-19 PGY Rates"/>
      <sheetName val="Summary by prgram 18-19-Avg PGY"/>
      <sheetName val="18-19 PGY Rates peg"/>
      <sheetName val="Summary by program RMS NAME '19"/>
      <sheetName val="Sheet2"/>
    </sheetNames>
    <sheetDataSet>
      <sheetData sheetId="0"/>
      <sheetData sheetId="1"/>
      <sheetData sheetId="2">
        <row r="4">
          <cell r="B4">
            <v>1</v>
          </cell>
          <cell r="C4">
            <v>54669</v>
          </cell>
        </row>
        <row r="5">
          <cell r="B5">
            <v>2</v>
          </cell>
          <cell r="C5">
            <v>56351</v>
          </cell>
        </row>
        <row r="6">
          <cell r="B6">
            <v>2.5</v>
          </cell>
          <cell r="C6">
            <v>57421</v>
          </cell>
        </row>
        <row r="7">
          <cell r="B7">
            <v>3</v>
          </cell>
          <cell r="C7">
            <v>58290</v>
          </cell>
        </row>
        <row r="8">
          <cell r="B8">
            <v>3.5</v>
          </cell>
          <cell r="C8">
            <v>59546</v>
          </cell>
        </row>
        <row r="9">
          <cell r="B9">
            <v>4</v>
          </cell>
          <cell r="C9">
            <v>60373</v>
          </cell>
        </row>
        <row r="10">
          <cell r="B10">
            <v>4.5</v>
          </cell>
          <cell r="C10">
            <v>61670</v>
          </cell>
        </row>
        <row r="11">
          <cell r="B11">
            <v>5</v>
          </cell>
          <cell r="C11">
            <v>62695</v>
          </cell>
        </row>
        <row r="12">
          <cell r="B12">
            <v>6</v>
          </cell>
          <cell r="C12">
            <v>64896</v>
          </cell>
        </row>
        <row r="13">
          <cell r="B13">
            <v>7</v>
          </cell>
          <cell r="C13">
            <v>66972</v>
          </cell>
        </row>
        <row r="14">
          <cell r="B14">
            <v>8</v>
          </cell>
          <cell r="C14">
            <v>69115</v>
          </cell>
        </row>
        <row r="15">
          <cell r="B15">
            <v>8.5</v>
          </cell>
          <cell r="C15">
            <v>70173.5</v>
          </cell>
        </row>
        <row r="16">
          <cell r="B16">
            <v>9</v>
          </cell>
          <cell r="C16">
            <v>71232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A3" sqref="A3"/>
    </sheetView>
  </sheetViews>
  <sheetFormatPr defaultColWidth="9.140625" defaultRowHeight="12.75" x14ac:dyDescent="0.2"/>
  <cols>
    <col min="1" max="2" width="9.140625" style="1"/>
    <col min="3" max="3" width="12" style="1" customWidth="1"/>
    <col min="4" max="4" width="9" style="1" bestFit="1" customWidth="1"/>
    <col min="5" max="5" width="12.85546875" style="1" customWidth="1"/>
    <col min="6" max="6" width="11.28515625" style="1" customWidth="1"/>
    <col min="7" max="7" width="14.85546875" style="1" customWidth="1"/>
    <col min="8" max="8" width="12.5703125" style="1" customWidth="1"/>
    <col min="9" max="9" width="13.85546875" style="40" customWidth="1"/>
    <col min="10" max="16384" width="9.140625" style="1"/>
  </cols>
  <sheetData>
    <row r="1" spans="1:9" ht="27" thickBot="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s="6" customFormat="1" ht="48" thickBot="1" x14ac:dyDescent="0.3">
      <c r="A2" s="2"/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5" t="s">
        <v>8</v>
      </c>
    </row>
    <row r="3" spans="1:9" ht="16.5" hidden="1" thickBot="1" x14ac:dyDescent="0.3">
      <c r="A3" s="7"/>
      <c r="B3" s="8"/>
      <c r="C3" s="8"/>
      <c r="D3" s="9">
        <v>7.6999999999999999E-2</v>
      </c>
      <c r="E3" s="10">
        <v>365.52</v>
      </c>
      <c r="F3" s="10">
        <v>37.799999999999997</v>
      </c>
      <c r="G3" s="11">
        <v>6273.76</v>
      </c>
      <c r="H3" s="10">
        <v>10.71</v>
      </c>
      <c r="I3" s="12"/>
    </row>
    <row r="4" spans="1:9" ht="15.75" x14ac:dyDescent="0.2">
      <c r="A4" s="13" t="s">
        <v>9</v>
      </c>
      <c r="B4" s="14">
        <v>1</v>
      </c>
      <c r="C4" s="15">
        <v>54669</v>
      </c>
      <c r="D4" s="16">
        <f>C4*D$3</f>
        <v>4209.5129999999999</v>
      </c>
      <c r="E4" s="16">
        <f>$E$3</f>
        <v>365.52</v>
      </c>
      <c r="F4" s="16">
        <f>$F$3</f>
        <v>37.799999999999997</v>
      </c>
      <c r="G4" s="16">
        <f>G$3</f>
        <v>6273.76</v>
      </c>
      <c r="H4" s="16">
        <f>+H$3</f>
        <v>10.71</v>
      </c>
      <c r="I4" s="17">
        <f>SUM(C4:H4)</f>
        <v>65566.303</v>
      </c>
    </row>
    <row r="5" spans="1:9" ht="15.75" x14ac:dyDescent="0.2">
      <c r="A5" s="18"/>
      <c r="B5" s="19">
        <v>2</v>
      </c>
      <c r="C5" s="20">
        <v>56351</v>
      </c>
      <c r="D5" s="21">
        <f t="shared" ref="D5:D13" si="0">C5*D$3</f>
        <v>4339.027</v>
      </c>
      <c r="E5" s="21">
        <f t="shared" ref="E5:E13" si="1">$E$3</f>
        <v>365.52</v>
      </c>
      <c r="F5" s="21">
        <f t="shared" ref="F5:F13" si="2">$F$3</f>
        <v>37.799999999999997</v>
      </c>
      <c r="G5" s="21">
        <f t="shared" ref="G5:G12" si="3">G$3</f>
        <v>6273.76</v>
      </c>
      <c r="H5" s="21">
        <f t="shared" ref="H5:H13" si="4">+H$3</f>
        <v>10.71</v>
      </c>
      <c r="I5" s="22">
        <f t="shared" ref="I5:I13" si="5">SUM(C5:H5)</f>
        <v>67377.81700000001</v>
      </c>
    </row>
    <row r="6" spans="1:9" ht="15.75" x14ac:dyDescent="0.2">
      <c r="A6" s="18"/>
      <c r="B6" s="19">
        <v>3</v>
      </c>
      <c r="C6" s="20">
        <v>58290</v>
      </c>
      <c r="D6" s="21">
        <f t="shared" si="0"/>
        <v>4488.33</v>
      </c>
      <c r="E6" s="21">
        <f t="shared" si="1"/>
        <v>365.52</v>
      </c>
      <c r="F6" s="21">
        <f t="shared" si="2"/>
        <v>37.799999999999997</v>
      </c>
      <c r="G6" s="21">
        <f t="shared" si="3"/>
        <v>6273.76</v>
      </c>
      <c r="H6" s="21">
        <f t="shared" si="4"/>
        <v>10.71</v>
      </c>
      <c r="I6" s="22">
        <f t="shared" si="5"/>
        <v>69466.12000000001</v>
      </c>
    </row>
    <row r="7" spans="1:9" ht="15.75" x14ac:dyDescent="0.2">
      <c r="A7" s="18"/>
      <c r="B7" s="19">
        <v>4</v>
      </c>
      <c r="C7" s="20">
        <v>60373</v>
      </c>
      <c r="D7" s="21">
        <f t="shared" si="0"/>
        <v>4648.7209999999995</v>
      </c>
      <c r="E7" s="21">
        <f t="shared" si="1"/>
        <v>365.52</v>
      </c>
      <c r="F7" s="21">
        <f t="shared" si="2"/>
        <v>37.799999999999997</v>
      </c>
      <c r="G7" s="21">
        <f t="shared" si="3"/>
        <v>6273.76</v>
      </c>
      <c r="H7" s="21">
        <f t="shared" si="4"/>
        <v>10.71</v>
      </c>
      <c r="I7" s="22">
        <f t="shared" si="5"/>
        <v>71709.510999999999</v>
      </c>
    </row>
    <row r="8" spans="1:9" ht="15.75" x14ac:dyDescent="0.2">
      <c r="A8" s="18"/>
      <c r="B8" s="19">
        <v>5</v>
      </c>
      <c r="C8" s="20">
        <v>62695</v>
      </c>
      <c r="D8" s="21">
        <f t="shared" si="0"/>
        <v>4827.5150000000003</v>
      </c>
      <c r="E8" s="21">
        <f t="shared" si="1"/>
        <v>365.52</v>
      </c>
      <c r="F8" s="21">
        <f t="shared" si="2"/>
        <v>37.799999999999997</v>
      </c>
      <c r="G8" s="21">
        <f t="shared" si="3"/>
        <v>6273.76</v>
      </c>
      <c r="H8" s="21">
        <f t="shared" si="4"/>
        <v>10.71</v>
      </c>
      <c r="I8" s="22">
        <f t="shared" si="5"/>
        <v>74210.305000000008</v>
      </c>
    </row>
    <row r="9" spans="1:9" s="27" customFormat="1" ht="15.75" x14ac:dyDescent="0.2">
      <c r="A9" s="23"/>
      <c r="B9" s="24">
        <v>6</v>
      </c>
      <c r="C9" s="25">
        <v>64896</v>
      </c>
      <c r="D9" s="21">
        <f t="shared" si="0"/>
        <v>4996.9920000000002</v>
      </c>
      <c r="E9" s="21">
        <f t="shared" si="1"/>
        <v>365.52</v>
      </c>
      <c r="F9" s="21">
        <f t="shared" si="2"/>
        <v>37.799999999999997</v>
      </c>
      <c r="G9" s="21">
        <f t="shared" si="3"/>
        <v>6273.76</v>
      </c>
      <c r="H9" s="21">
        <f t="shared" si="4"/>
        <v>10.71</v>
      </c>
      <c r="I9" s="26">
        <f t="shared" si="5"/>
        <v>76580.782000000007</v>
      </c>
    </row>
    <row r="10" spans="1:9" s="27" customFormat="1" ht="15.75" x14ac:dyDescent="0.2">
      <c r="A10" s="23"/>
      <c r="B10" s="24">
        <v>7</v>
      </c>
      <c r="C10" s="25">
        <v>66972</v>
      </c>
      <c r="D10" s="21">
        <f t="shared" si="0"/>
        <v>5156.8440000000001</v>
      </c>
      <c r="E10" s="21">
        <f t="shared" si="1"/>
        <v>365.52</v>
      </c>
      <c r="F10" s="21">
        <f t="shared" si="2"/>
        <v>37.799999999999997</v>
      </c>
      <c r="G10" s="21">
        <f t="shared" si="3"/>
        <v>6273.76</v>
      </c>
      <c r="H10" s="21">
        <f t="shared" si="4"/>
        <v>10.71</v>
      </c>
      <c r="I10" s="26">
        <f t="shared" si="5"/>
        <v>78816.634000000005</v>
      </c>
    </row>
    <row r="11" spans="1:9" s="27" customFormat="1" ht="15.75" x14ac:dyDescent="0.2">
      <c r="A11" s="23"/>
      <c r="B11" s="24">
        <v>8</v>
      </c>
      <c r="C11" s="25">
        <v>69115</v>
      </c>
      <c r="D11" s="21">
        <f t="shared" si="0"/>
        <v>5321.8549999999996</v>
      </c>
      <c r="E11" s="21">
        <f t="shared" si="1"/>
        <v>365.52</v>
      </c>
      <c r="F11" s="21">
        <f t="shared" si="2"/>
        <v>37.799999999999997</v>
      </c>
      <c r="G11" s="21">
        <f t="shared" si="3"/>
        <v>6273.76</v>
      </c>
      <c r="H11" s="21">
        <f t="shared" si="4"/>
        <v>10.71</v>
      </c>
      <c r="I11" s="26">
        <f t="shared" si="5"/>
        <v>81124.645000000004</v>
      </c>
    </row>
    <row r="12" spans="1:9" ht="15.75" hidden="1" x14ac:dyDescent="0.2">
      <c r="A12" s="28"/>
      <c r="B12" s="29">
        <v>8.5</v>
      </c>
      <c r="C12" s="30">
        <v>70173.5</v>
      </c>
      <c r="D12" s="31">
        <f t="shared" si="0"/>
        <v>5403.3594999999996</v>
      </c>
      <c r="E12" s="32">
        <f t="shared" si="1"/>
        <v>365.52</v>
      </c>
      <c r="F12" s="32">
        <f t="shared" si="2"/>
        <v>37.799999999999997</v>
      </c>
      <c r="G12" s="31">
        <f t="shared" si="3"/>
        <v>6273.76</v>
      </c>
      <c r="H12" s="32">
        <f t="shared" si="4"/>
        <v>10.71</v>
      </c>
      <c r="I12" s="33">
        <f t="shared" si="5"/>
        <v>82264.649500000014</v>
      </c>
    </row>
    <row r="13" spans="1:9" ht="16.5" thickBot="1" x14ac:dyDescent="0.25">
      <c r="A13" s="34"/>
      <c r="B13" s="35">
        <v>9</v>
      </c>
      <c r="C13" s="36">
        <v>71232</v>
      </c>
      <c r="D13" s="37">
        <f t="shared" si="0"/>
        <v>5484.8639999999996</v>
      </c>
      <c r="E13" s="37">
        <f t="shared" si="1"/>
        <v>365.52</v>
      </c>
      <c r="F13" s="37">
        <f t="shared" si="2"/>
        <v>37.799999999999997</v>
      </c>
      <c r="G13" s="37">
        <f t="shared" ref="G13" si="6">G12</f>
        <v>6273.76</v>
      </c>
      <c r="H13" s="37">
        <f t="shared" si="4"/>
        <v>10.71</v>
      </c>
      <c r="I13" s="38">
        <f t="shared" si="5"/>
        <v>83404.65400000001</v>
      </c>
    </row>
    <row r="14" spans="1:9" x14ac:dyDescent="0.2">
      <c r="I14" s="1"/>
    </row>
    <row r="17" spans="8:8" x14ac:dyDescent="0.2">
      <c r="H17" s="39"/>
    </row>
  </sheetData>
  <mergeCells count="1">
    <mergeCell ref="A1:I1"/>
  </mergeCells>
  <pageMargins left="0.7" right="0.7" top="0.75" bottom="0.75" header="0.3" footer="0.3"/>
  <pageSetup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18-19 PGY Rates</vt:lpstr>
      <vt:lpstr>'18-19 PGY Rates'!old</vt:lpstr>
      <vt:lpstr>'18-19 PGY Rates'!Print_Area</vt:lpstr>
      <vt:lpstr>'18-19 PGY Rates'!Rates18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Peg Lamin</dc:creator>
  <cp:lastModifiedBy>Owner</cp:lastModifiedBy>
  <dcterms:created xsi:type="dcterms:W3CDTF">2017-12-28T19:59:47Z</dcterms:created>
  <dcterms:modified xsi:type="dcterms:W3CDTF">2017-12-28T20:04:51Z</dcterms:modified>
</cp:coreProperties>
</file>